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<sst xmlns="http://schemas.openxmlformats.org/spreadsheetml/2006/main" count="445" uniqueCount="73">
  <si>
    <t>Alias</t>
  </si>
  <si>
    <t>Misses</t>
  </si>
  <si>
    <t>Total Time</t>
  </si>
  <si>
    <t>Ladies Gunfighter</t>
  </si>
  <si>
    <t>Ladies Traditional</t>
  </si>
  <si>
    <t>Total Time includes Bonus &amp; Penalties, if any.</t>
  </si>
  <si>
    <t>Elder Statesman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</si>
  <si>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</si>
  <si>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</si>
  <si>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</si>
  <si>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</si>
  <si>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</si>
  <si>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</si>
  <si>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</si>
  <si>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Senior</t>
  </si>
  <si>
    <t>Men Frontier Cartridge</t>
  </si>
  <si>
    <t>Men Silver Senior</t>
  </si>
  <si>
    <t>Category Standing</t>
  </si>
  <si>
    <t>Men Senior</t>
  </si>
  <si>
    <t>Clean Match</t>
  </si>
  <si>
    <t xml:space="preserve">Men Silver Senior </t>
  </si>
  <si>
    <t>Match Final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</si>
  <si>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</si>
  <si>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</si>
  <si>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</si>
  <si>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</si>
  <si>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</si>
  <si>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</si>
  <si>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</si>
  <si>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</si>
  <si>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</si>
  <si>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Even Dozen</t>
  </si>
  <si>
    <t>Hennessey Hayes</t>
  </si>
  <si>
    <t>Random Hiccup Hayes</t>
  </si>
  <si>
    <t>Derby Slim</t>
  </si>
  <si>
    <t>Noble Pinkerton</t>
  </si>
  <si>
    <t>Quick Draw Grandpaw</t>
  </si>
  <si>
    <t>Chama Bill</t>
  </si>
  <si>
    <t>Kaweah Kid</t>
  </si>
  <si>
    <t>M.C. Ryder</t>
  </si>
  <si>
    <t>El Alacran Del Norte</t>
  </si>
  <si>
    <t>Scatter Gun Mark</t>
  </si>
  <si>
    <t>Burly Bear Fred</t>
  </si>
  <si>
    <t>Professor Cubby Bear</t>
  </si>
  <si>
    <t>Mad Dog Draper</t>
  </si>
  <si>
    <t>Dutch Bill</t>
  </si>
  <si>
    <t>Mescalero</t>
  </si>
  <si>
    <t>Dirt McFearson</t>
  </si>
  <si>
    <t>Rum Runner</t>
  </si>
  <si>
    <t>Bull McFearson</t>
  </si>
  <si>
    <t>Fordyce Beals</t>
  </si>
  <si>
    <t>Hitch Hinsdale</t>
  </si>
  <si>
    <t>Snake Bite</t>
  </si>
  <si>
    <t>Jailhouse Jim</t>
  </si>
  <si>
    <t>Crusty Jim</t>
  </si>
  <si>
    <t>Badmann Bob</t>
  </si>
  <si>
    <t>Bones Brannon</t>
  </si>
  <si>
    <t>Bix Bender</t>
  </si>
  <si>
    <t>Utah Blaine</t>
  </si>
  <si>
    <t>Mad Trapper of Rat River</t>
  </si>
  <si>
    <t>Geo Kid</t>
  </si>
  <si>
    <t>Harry Morse</t>
  </si>
  <si>
    <t>Pony Pam</t>
  </si>
  <si>
    <t>Leia Tombstone</t>
  </si>
  <si>
    <t>Rasberry Hayes</t>
  </si>
  <si>
    <t>Mudhen Millie</t>
  </si>
  <si>
    <t>Conejo Karen</t>
  </si>
  <si>
    <t>Eve Nenjoy</t>
  </si>
  <si>
    <t>Calgary Kate</t>
  </si>
  <si>
    <t>Pocket Change</t>
  </si>
  <si>
    <t>5 Dogs Creek Match Scores Saturday February 2, 2008</t>
  </si>
  <si>
    <t>Top Ten Scores Saturday February 2, 2008</t>
  </si>
  <si>
    <t>All Scores Saturday February 2,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</si>
</sst>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36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37" borderId="13" xfId="0" applyNumberForma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" fontId="0" fillId="37" borderId="13" xfId="0" applyNumberFormat="1" applyFill="1" applyBorder="1" applyAlignment="1">
      <alignment horizontal="center"/>
    </xf>
    <xf numFmtId="2" fontId="0" fillId="37" borderId="23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36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35" borderId="2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35" borderId="21" xfId="0" applyNumberForma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7" borderId="13" xfId="0" applyNumberForma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2" fontId="0" fillId="37" borderId="23" xfId="0" applyNumberForma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35" borderId="24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02%20Sat%200202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est times"/>
      <sheetName val="Men Traditional"/>
      <sheetName val="Men 49er"/>
      <sheetName val="Men Duelist"/>
      <sheetName val="Men Gunfighter"/>
      <sheetName val="Men Modern"/>
      <sheetName val="Men Frontier Cartridge"/>
      <sheetName val="Men Frontier Cartridge Duelist"/>
      <sheetName val="Classic Cowboy"/>
      <sheetName val="Men B Western"/>
      <sheetName val="Men Senior 60+"/>
      <sheetName val="Men Silver Senior 60+"/>
      <sheetName val="Elder Statesman 70+"/>
      <sheetName val="Senior Elder Statesman 80+"/>
      <sheetName val="Men Senior Duelist 60+"/>
      <sheetName val="Men Senior Gunfighter"/>
      <sheetName val="Buckaroo Boy 10-13"/>
      <sheetName val="Junior Boy 14-16"/>
      <sheetName val="Ladies Traditional"/>
      <sheetName val="Ladies 49er"/>
      <sheetName val="Ladies Duelist"/>
      <sheetName val="Ladies Gunfighter"/>
      <sheetName val="Ladies Modern"/>
      <sheetName val="Ladies Frontier Cartridge"/>
      <sheetName val="Ladies Senior 60+"/>
      <sheetName val="Ladies Silver Senior 60+"/>
      <sheetName val="Grand Dame"/>
      <sheetName val="Ladies B Western"/>
      <sheetName val="Buckaroo Girl 10-13"/>
      <sheetName val="Junior Girl 14-16"/>
      <sheetName val="Extras"/>
    </sheetNames>
    <sheetDataSet>
      <sheetData sheetId="0">
        <row r="5">
          <cell r="C5" t="str">
            <v>Bo Bean</v>
          </cell>
          <cell r="D5">
            <v>3</v>
          </cell>
          <cell r="E5">
            <v>173.12</v>
          </cell>
        </row>
        <row r="6">
          <cell r="C6" t="str">
            <v>Even Dozen</v>
          </cell>
          <cell r="D6">
            <v>6</v>
          </cell>
          <cell r="E6">
            <v>187.35</v>
          </cell>
        </row>
        <row r="7">
          <cell r="C7" t="str">
            <v>Hennessey Hayes</v>
          </cell>
          <cell r="D7">
            <v>7</v>
          </cell>
          <cell r="E7">
            <v>223.07999999999998</v>
          </cell>
        </row>
        <row r="8">
          <cell r="C8" t="str">
            <v>Random Hiccup Hayes</v>
          </cell>
          <cell r="D8">
            <v>3</v>
          </cell>
          <cell r="E8">
            <v>242.78000000000003</v>
          </cell>
        </row>
        <row r="9">
          <cell r="C9" t="str">
            <v>Derby Slim</v>
          </cell>
          <cell r="D9">
            <v>9</v>
          </cell>
          <cell r="E9">
            <v>260.392</v>
          </cell>
        </row>
        <row r="10">
          <cell r="C10" t="str">
            <v>Noble Pinkerton</v>
          </cell>
          <cell r="D10">
            <v>4</v>
          </cell>
          <cell r="E10">
            <v>269.07</v>
          </cell>
        </row>
        <row r="11">
          <cell r="C11" t="str">
            <v>Quick Draw Grandpaw</v>
          </cell>
          <cell r="D11">
            <v>9</v>
          </cell>
          <cell r="E11">
            <v>273.79999999999995</v>
          </cell>
        </row>
        <row r="14">
          <cell r="C14" t="str">
            <v>Chama Bill</v>
          </cell>
          <cell r="D14">
            <v>2</v>
          </cell>
          <cell r="E14">
            <v>184.00000000000003</v>
          </cell>
        </row>
        <row r="15">
          <cell r="C15" t="str">
            <v>Kaweah Kid</v>
          </cell>
          <cell r="D15">
            <v>2</v>
          </cell>
          <cell r="E15">
            <v>184.27999999999997</v>
          </cell>
        </row>
        <row r="16">
          <cell r="C16" t="str">
            <v>M.C. Ryder</v>
          </cell>
          <cell r="D16">
            <v>6</v>
          </cell>
          <cell r="E16">
            <v>261.16</v>
          </cell>
        </row>
        <row r="17">
          <cell r="C17" t="str">
            <v>El Alacran Del Norte</v>
          </cell>
          <cell r="D17">
            <v>7</v>
          </cell>
          <cell r="E17">
            <v>276.78999999999996</v>
          </cell>
        </row>
        <row r="18">
          <cell r="C18" t="str">
            <v>Scatter Gun Mark</v>
          </cell>
          <cell r="D18">
            <v>9</v>
          </cell>
          <cell r="E18">
            <v>334.79</v>
          </cell>
        </row>
        <row r="19">
          <cell r="C19" t="str">
            <v>Burly Bear Fred</v>
          </cell>
          <cell r="D19">
            <v>12</v>
          </cell>
          <cell r="E19">
            <v>359.12</v>
          </cell>
        </row>
        <row r="22">
          <cell r="C22" t="str">
            <v>Professor Cubby Bear</v>
          </cell>
          <cell r="D22">
            <v>8</v>
          </cell>
          <cell r="E22">
            <v>262.76</v>
          </cell>
        </row>
        <row r="23">
          <cell r="C23" t="str">
            <v>Mad Dog Draper</v>
          </cell>
          <cell r="D23">
            <v>6</v>
          </cell>
          <cell r="E23">
            <v>288.79999999999995</v>
          </cell>
        </row>
        <row r="24">
          <cell r="C24" t="str">
            <v>Dutch Bill</v>
          </cell>
          <cell r="D24">
            <v>5</v>
          </cell>
          <cell r="E24">
            <v>337.04999999999995</v>
          </cell>
        </row>
        <row r="27">
          <cell r="C27" t="str">
            <v>Mescalero</v>
          </cell>
          <cell r="D27">
            <v>2</v>
          </cell>
          <cell r="E27">
            <v>191.96999999999997</v>
          </cell>
        </row>
        <row r="28">
          <cell r="C28" t="str">
            <v>Dirt McFearson</v>
          </cell>
          <cell r="D28">
            <v>2</v>
          </cell>
          <cell r="E28">
            <v>217.87</v>
          </cell>
        </row>
        <row r="29">
          <cell r="C29" t="str">
            <v>Rum Runner</v>
          </cell>
          <cell r="D29">
            <v>3</v>
          </cell>
          <cell r="E29">
            <v>290.15</v>
          </cell>
        </row>
        <row r="30">
          <cell r="C30" t="str">
            <v>Bull McFearson</v>
          </cell>
          <cell r="D30">
            <v>12</v>
          </cell>
          <cell r="E30">
            <v>303.54</v>
          </cell>
        </row>
        <row r="31">
          <cell r="C31" t="str">
            <v>Fordyce Beals</v>
          </cell>
          <cell r="D31">
            <v>3</v>
          </cell>
          <cell r="E31">
            <v>309.53</v>
          </cell>
        </row>
        <row r="32">
          <cell r="C32" t="str">
            <v>Hitch Hinsdale</v>
          </cell>
          <cell r="D32">
            <v>14</v>
          </cell>
          <cell r="E32">
            <v>356.81</v>
          </cell>
        </row>
        <row r="35">
          <cell r="C35" t="str">
            <v>Snake Bite</v>
          </cell>
          <cell r="D35">
            <v>9</v>
          </cell>
          <cell r="E35">
            <v>185.32</v>
          </cell>
        </row>
        <row r="36">
          <cell r="C36" t="str">
            <v>Jailhouse Jim</v>
          </cell>
          <cell r="D36">
            <v>12</v>
          </cell>
          <cell r="E36">
            <v>304.14</v>
          </cell>
        </row>
        <row r="39">
          <cell r="C39" t="str">
            <v>Crusty Jim</v>
          </cell>
          <cell r="D39">
            <v>3</v>
          </cell>
          <cell r="E39">
            <v>169.06099999999998</v>
          </cell>
        </row>
        <row r="40">
          <cell r="C40" t="str">
            <v>Badmann Bob</v>
          </cell>
          <cell r="D40">
            <v>3</v>
          </cell>
          <cell r="E40">
            <v>172.92000000000002</v>
          </cell>
        </row>
        <row r="41">
          <cell r="C41" t="str">
            <v>Bones Brannon</v>
          </cell>
          <cell r="D41">
            <v>0</v>
          </cell>
          <cell r="E41">
            <v>207.01</v>
          </cell>
        </row>
        <row r="42">
          <cell r="C42" t="str">
            <v>Bix Bender</v>
          </cell>
          <cell r="D42">
            <v>15</v>
          </cell>
          <cell r="E42">
            <v>431.44</v>
          </cell>
        </row>
        <row r="43">
          <cell r="C43" t="str">
            <v>Utah Blaine</v>
          </cell>
          <cell r="D43">
            <v>13</v>
          </cell>
          <cell r="E43">
            <v>447.06000000000006</v>
          </cell>
        </row>
        <row r="44">
          <cell r="C44" t="str">
            <v>Mad Trapper of Rat River</v>
          </cell>
          <cell r="D44">
            <v>9</v>
          </cell>
          <cell r="E44">
            <v>482.5</v>
          </cell>
        </row>
        <row r="47">
          <cell r="C47" t="str">
            <v>Geo Kid</v>
          </cell>
          <cell r="D47">
            <v>2</v>
          </cell>
          <cell r="E47">
            <v>165.02000000000004</v>
          </cell>
        </row>
        <row r="50">
          <cell r="C50" t="str">
            <v>Harry Morse</v>
          </cell>
          <cell r="D50">
            <v>5</v>
          </cell>
          <cell r="E50">
            <v>293.39000000000004</v>
          </cell>
        </row>
        <row r="53">
          <cell r="C53" t="str">
            <v>Pony Pam</v>
          </cell>
          <cell r="D53">
            <v>4</v>
          </cell>
          <cell r="E53">
            <v>377.84</v>
          </cell>
        </row>
        <row r="54">
          <cell r="C54" t="str">
            <v>Leia Tombstone</v>
          </cell>
          <cell r="D54">
            <v>9</v>
          </cell>
          <cell r="E54">
            <v>398.18</v>
          </cell>
        </row>
        <row r="55">
          <cell r="C55" t="str">
            <v>Rasberry Hayes</v>
          </cell>
          <cell r="D55">
            <v>22</v>
          </cell>
          <cell r="E55">
            <v>409.34000000000003</v>
          </cell>
        </row>
        <row r="58">
          <cell r="C58" t="str">
            <v>Mudhen Millie</v>
          </cell>
          <cell r="D58">
            <v>4</v>
          </cell>
          <cell r="E58">
            <v>239.42000000000002</v>
          </cell>
        </row>
        <row r="59">
          <cell r="C59" t="str">
            <v>Conejo Karen</v>
          </cell>
          <cell r="D59">
            <v>6</v>
          </cell>
          <cell r="E59">
            <v>258.33000000000004</v>
          </cell>
        </row>
        <row r="60">
          <cell r="C60" t="str">
            <v>Eve Nenjoy</v>
          </cell>
          <cell r="D60">
            <v>10</v>
          </cell>
          <cell r="E60">
            <v>285.24</v>
          </cell>
        </row>
        <row r="63">
          <cell r="C63" t="str">
            <v>Calgary Kate</v>
          </cell>
          <cell r="D63">
            <v>13</v>
          </cell>
          <cell r="E63">
            <v>267.28</v>
          </cell>
        </row>
        <row r="66">
          <cell r="C66" t="str">
            <v>Pocket Change</v>
          </cell>
          <cell r="D66">
            <v>6</v>
          </cell>
          <cell r="E66">
            <v>203.32</v>
          </cell>
        </row>
      </sheetData>
      <sheetData sheetId="2">
        <row r="3">
          <cell r="A3" t="str">
            <v>Bo Bean</v>
          </cell>
        </row>
        <row r="9">
          <cell r="H9">
            <v>173.12</v>
          </cell>
        </row>
        <row r="10">
          <cell r="D10">
            <v>3</v>
          </cell>
        </row>
        <row r="13">
          <cell r="A13" t="str">
            <v>Even Dozen</v>
          </cell>
        </row>
        <row r="19">
          <cell r="H19">
            <v>187.35</v>
          </cell>
        </row>
        <row r="20">
          <cell r="D20">
            <v>6</v>
          </cell>
        </row>
        <row r="23">
          <cell r="A23" t="str">
            <v>Hennessey Hayes</v>
          </cell>
        </row>
        <row r="29">
          <cell r="H29">
            <v>223.07999999999998</v>
          </cell>
        </row>
        <row r="30">
          <cell r="D30">
            <v>7</v>
          </cell>
        </row>
        <row r="33">
          <cell r="A33" t="str">
            <v>Random Hiccup Hayes</v>
          </cell>
        </row>
        <row r="39">
          <cell r="H39">
            <v>242.78000000000003</v>
          </cell>
        </row>
        <row r="40">
          <cell r="D40">
            <v>3</v>
          </cell>
        </row>
        <row r="43">
          <cell r="A43" t="str">
            <v>Derby Slim</v>
          </cell>
        </row>
        <row r="49">
          <cell r="H49">
            <v>260.392</v>
          </cell>
        </row>
        <row r="50">
          <cell r="D50">
            <v>9</v>
          </cell>
        </row>
        <row r="53">
          <cell r="A53" t="str">
            <v>Noble Pinkerton</v>
          </cell>
        </row>
        <row r="59">
          <cell r="H59">
            <v>269.07</v>
          </cell>
        </row>
        <row r="60">
          <cell r="D60">
            <v>4</v>
          </cell>
        </row>
        <row r="63">
          <cell r="A63" t="str">
            <v>Quick Draw Grandpaw</v>
          </cell>
        </row>
        <row r="69">
          <cell r="H69">
            <v>273.79999999999995</v>
          </cell>
        </row>
        <row r="70">
          <cell r="D70">
            <v>9</v>
          </cell>
        </row>
      </sheetData>
      <sheetData sheetId="3">
        <row r="3">
          <cell r="A3" t="str">
            <v>Chama Bill</v>
          </cell>
        </row>
        <row r="9">
          <cell r="H9">
            <v>184.00000000000003</v>
          </cell>
        </row>
        <row r="10">
          <cell r="D10">
            <v>2</v>
          </cell>
        </row>
        <row r="13">
          <cell r="A13" t="str">
            <v>Kaweah Kid</v>
          </cell>
        </row>
        <row r="19">
          <cell r="H19">
            <v>184.27999999999997</v>
          </cell>
        </row>
        <row r="20">
          <cell r="D20">
            <v>2</v>
          </cell>
        </row>
        <row r="23">
          <cell r="A23" t="str">
            <v>M.C. Ryder</v>
          </cell>
        </row>
        <row r="29">
          <cell r="H29">
            <v>261.16</v>
          </cell>
        </row>
        <row r="30">
          <cell r="D30">
            <v>6</v>
          </cell>
        </row>
        <row r="33">
          <cell r="A33" t="str">
            <v>El Alacran Del Norte</v>
          </cell>
        </row>
        <row r="39">
          <cell r="H39">
            <v>276.78999999999996</v>
          </cell>
        </row>
        <row r="40">
          <cell r="D40">
            <v>7</v>
          </cell>
        </row>
        <row r="43">
          <cell r="A43" t="str">
            <v>Scatter Gun Mark</v>
          </cell>
        </row>
        <row r="49">
          <cell r="H49">
            <v>334.79</v>
          </cell>
        </row>
        <row r="50">
          <cell r="D50">
            <v>9</v>
          </cell>
        </row>
        <row r="53">
          <cell r="A53" t="str">
            <v>Burly Bear Fred</v>
          </cell>
        </row>
        <row r="59">
          <cell r="H59">
            <v>359.12</v>
          </cell>
        </row>
        <row r="60">
          <cell r="D60">
            <v>12</v>
          </cell>
        </row>
      </sheetData>
      <sheetData sheetId="4">
        <row r="3">
          <cell r="A3" t="str">
            <v>Professor Cubby Bear</v>
          </cell>
        </row>
        <row r="9">
          <cell r="H9">
            <v>262.76</v>
          </cell>
        </row>
        <row r="10">
          <cell r="D10">
            <v>8</v>
          </cell>
        </row>
        <row r="13">
          <cell r="A13" t="str">
            <v>Mad Dog Draper</v>
          </cell>
        </row>
        <row r="19">
          <cell r="H19">
            <v>288.79999999999995</v>
          </cell>
        </row>
        <row r="20">
          <cell r="D20">
            <v>6</v>
          </cell>
        </row>
        <row r="23">
          <cell r="A23" t="str">
            <v>Dutch Bill</v>
          </cell>
        </row>
        <row r="29">
          <cell r="H29">
            <v>337.04999999999995</v>
          </cell>
        </row>
        <row r="30">
          <cell r="D30">
            <v>5</v>
          </cell>
        </row>
      </sheetData>
      <sheetData sheetId="5">
        <row r="3">
          <cell r="A3" t="str">
            <v>Mescalero</v>
          </cell>
        </row>
        <row r="9">
          <cell r="H9">
            <v>191.96999999999997</v>
          </cell>
        </row>
        <row r="10">
          <cell r="D10">
            <v>2</v>
          </cell>
        </row>
        <row r="13">
          <cell r="A13" t="str">
            <v>Dirt McFearson</v>
          </cell>
        </row>
        <row r="19">
          <cell r="H19">
            <v>217.87</v>
          </cell>
        </row>
        <row r="20">
          <cell r="D20">
            <v>2</v>
          </cell>
        </row>
        <row r="23">
          <cell r="A23" t="str">
            <v>Rum Runner</v>
          </cell>
        </row>
        <row r="29">
          <cell r="H29">
            <v>290.15</v>
          </cell>
        </row>
        <row r="30">
          <cell r="D30">
            <v>3</v>
          </cell>
        </row>
        <row r="33">
          <cell r="A33" t="str">
            <v>Bull McFearson</v>
          </cell>
        </row>
        <row r="39">
          <cell r="H39">
            <v>303.54</v>
          </cell>
        </row>
        <row r="40">
          <cell r="D40">
            <v>12</v>
          </cell>
        </row>
        <row r="43">
          <cell r="A43" t="str">
            <v>Fordyce Beals</v>
          </cell>
        </row>
        <row r="49">
          <cell r="H49">
            <v>309.53</v>
          </cell>
        </row>
        <row r="50">
          <cell r="D50">
            <v>3</v>
          </cell>
        </row>
        <row r="53">
          <cell r="A53" t="str">
            <v>Hitch Hinsdale</v>
          </cell>
        </row>
        <row r="59">
          <cell r="H59">
            <v>356.81</v>
          </cell>
        </row>
        <row r="60">
          <cell r="D60">
            <v>14</v>
          </cell>
        </row>
      </sheetData>
      <sheetData sheetId="7">
        <row r="3">
          <cell r="A3" t="str">
            <v>Snake Bite</v>
          </cell>
        </row>
        <row r="9">
          <cell r="H9">
            <v>185.32</v>
          </cell>
        </row>
        <row r="10">
          <cell r="D10">
            <v>9</v>
          </cell>
        </row>
        <row r="13">
          <cell r="A13" t="str">
            <v>Jailhouse Jim</v>
          </cell>
        </row>
        <row r="19">
          <cell r="H19">
            <v>304.14</v>
          </cell>
        </row>
        <row r="20">
          <cell r="D20">
            <v>12</v>
          </cell>
        </row>
      </sheetData>
      <sheetData sheetId="11">
        <row r="3">
          <cell r="A3" t="str">
            <v>Crusty Jim</v>
          </cell>
        </row>
        <row r="9">
          <cell r="H9">
            <v>169.06099999999998</v>
          </cell>
        </row>
        <row r="10">
          <cell r="D10">
            <v>3</v>
          </cell>
        </row>
        <row r="13">
          <cell r="A13" t="str">
            <v>Badmann Bob</v>
          </cell>
        </row>
        <row r="19">
          <cell r="H19">
            <v>172.92000000000002</v>
          </cell>
        </row>
        <row r="20">
          <cell r="D20">
            <v>3</v>
          </cell>
        </row>
        <row r="23">
          <cell r="A23" t="str">
            <v>Bones Brannon</v>
          </cell>
        </row>
        <row r="29">
          <cell r="H29">
            <v>207.01</v>
          </cell>
        </row>
        <row r="30">
          <cell r="D30">
            <v>0</v>
          </cell>
        </row>
        <row r="33">
          <cell r="A33" t="str">
            <v>Bix Bender</v>
          </cell>
        </row>
        <row r="39">
          <cell r="H39">
            <v>431.44</v>
          </cell>
        </row>
        <row r="40">
          <cell r="D40">
            <v>15</v>
          </cell>
        </row>
        <row r="43">
          <cell r="A43" t="str">
            <v>Utah Blaine</v>
          </cell>
        </row>
        <row r="49">
          <cell r="H49">
            <v>447.06000000000006</v>
          </cell>
        </row>
        <row r="50">
          <cell r="D50">
            <v>13</v>
          </cell>
        </row>
        <row r="53">
          <cell r="A53" t="str">
            <v>Mad Trapper of Rat River</v>
          </cell>
        </row>
        <row r="59">
          <cell r="H59">
            <v>482.5</v>
          </cell>
        </row>
        <row r="60">
          <cell r="D60">
            <v>9</v>
          </cell>
        </row>
      </sheetData>
      <sheetData sheetId="12">
        <row r="3">
          <cell r="A3" t="str">
            <v>Geo Kid</v>
          </cell>
        </row>
        <row r="9">
          <cell r="H9">
            <v>165.02000000000004</v>
          </cell>
        </row>
        <row r="10">
          <cell r="D10">
            <v>2</v>
          </cell>
        </row>
      </sheetData>
      <sheetData sheetId="13">
        <row r="3">
          <cell r="A3" t="str">
            <v>Harry Morse</v>
          </cell>
        </row>
        <row r="9">
          <cell r="H9">
            <v>293.39000000000004</v>
          </cell>
        </row>
        <row r="10">
          <cell r="D10">
            <v>5</v>
          </cell>
        </row>
      </sheetData>
      <sheetData sheetId="19">
        <row r="3">
          <cell r="A3" t="str">
            <v>Pony Pam</v>
          </cell>
        </row>
        <row r="9">
          <cell r="H9">
            <v>377.84</v>
          </cell>
        </row>
        <row r="10">
          <cell r="D10">
            <v>4</v>
          </cell>
        </row>
        <row r="13">
          <cell r="A13" t="str">
            <v>Leia Tombstone</v>
          </cell>
        </row>
        <row r="19">
          <cell r="H19">
            <v>398.18</v>
          </cell>
        </row>
        <row r="20">
          <cell r="D20">
            <v>9</v>
          </cell>
        </row>
        <row r="23">
          <cell r="A23" t="str">
            <v>Rasberry Hayes</v>
          </cell>
        </row>
        <row r="29">
          <cell r="H29">
            <v>409.34000000000003</v>
          </cell>
        </row>
        <row r="30">
          <cell r="D30">
            <v>22</v>
          </cell>
        </row>
      </sheetData>
      <sheetData sheetId="20">
        <row r="3">
          <cell r="A3" t="str">
            <v>Mudhen Millie</v>
          </cell>
        </row>
        <row r="9">
          <cell r="H9">
            <v>239.42000000000002</v>
          </cell>
        </row>
        <row r="10">
          <cell r="D10">
            <v>4</v>
          </cell>
        </row>
        <row r="13">
          <cell r="A13" t="str">
            <v>Conejo Karen</v>
          </cell>
        </row>
        <row r="19">
          <cell r="H19">
            <v>258.33000000000004</v>
          </cell>
        </row>
        <row r="20">
          <cell r="D20">
            <v>6</v>
          </cell>
        </row>
        <row r="23">
          <cell r="A23" t="str">
            <v>Eve Nenjoy</v>
          </cell>
        </row>
        <row r="29">
          <cell r="H29">
            <v>285.24</v>
          </cell>
        </row>
        <row r="30">
          <cell r="D30">
            <v>10</v>
          </cell>
        </row>
      </sheetData>
      <sheetData sheetId="22">
        <row r="3">
          <cell r="A3" t="str">
            <v>Calgary Kate</v>
          </cell>
        </row>
        <row r="9">
          <cell r="H9">
            <v>267.28</v>
          </cell>
        </row>
        <row r="10">
          <cell r="D10">
            <v>13</v>
          </cell>
        </row>
      </sheetData>
      <sheetData sheetId="25">
        <row r="3">
          <cell r="A3" t="str">
            <v>Pocket Change</v>
          </cell>
        </row>
        <row r="9">
          <cell r="H9">
            <v>203.32</v>
          </cell>
        </row>
        <row r="10">
          <cell r="D1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</cols>
  <sheetData>
    <row r="1" spans="1:6" s="10" customFormat="1" ht="19.5" thickBot="1">
      <c r="A1" s="103" t="s">
        <v>70</v>
      </c>
      <c r="B1" s="103"/>
      <c r="C1" s="103"/>
      <c r="D1" s="103"/>
      <c r="E1" s="103"/>
      <c r="F1" s="104"/>
    </row>
    <row r="2" spans="1:6" ht="24" customHeight="1">
      <c r="A2" s="20"/>
      <c r="B2" s="32" t="s">
        <v>17</v>
      </c>
      <c r="C2" s="33" t="s">
        <v>0</v>
      </c>
      <c r="D2" s="18" t="s">
        <v>1</v>
      </c>
      <c r="E2" s="19" t="s">
        <v>2</v>
      </c>
      <c r="F2" s="34" t="s">
        <v>7</v>
      </c>
    </row>
    <row r="3" spans="1:6" ht="16.5" thickBot="1">
      <c r="A3" s="21"/>
      <c r="B3" s="35"/>
      <c r="C3" s="15"/>
      <c r="D3" s="16"/>
      <c r="E3" s="17"/>
      <c r="F3" s="36">
        <v>40</v>
      </c>
    </row>
    <row r="4" spans="1:6" ht="15">
      <c r="A4" s="10" t="s">
        <v>10</v>
      </c>
      <c r="B4" s="10"/>
      <c r="F4" s="37"/>
    </row>
    <row r="5" spans="2:5" ht="15">
      <c r="B5">
        <v>1</v>
      </c>
      <c r="C5" s="12" t="str">
        <f>'[1]Men Traditional'!A3</f>
        <v>Bo Bean</v>
      </c>
      <c r="D5" s="3">
        <f>'[1]Men Traditional'!D10</f>
        <v>3</v>
      </c>
      <c r="E5" s="4">
        <f>'[1]Men Traditional'!H9</f>
        <v>173.12</v>
      </c>
    </row>
    <row r="6" spans="2:5" ht="15">
      <c r="B6">
        <v>2</v>
      </c>
      <c r="C6" s="12" t="str">
        <f>'[1]Men Traditional'!A13</f>
        <v>Even Dozen</v>
      </c>
      <c r="D6" s="3">
        <f>'[1]Men Traditional'!D20</f>
        <v>6</v>
      </c>
      <c r="E6" s="4">
        <f>'[1]Men Traditional'!H19</f>
        <v>187.35</v>
      </c>
    </row>
    <row r="7" spans="2:5" ht="15">
      <c r="B7">
        <v>3</v>
      </c>
      <c r="C7" s="12" t="str">
        <f>'[1]Men Traditional'!A23</f>
        <v>Hennessey Hayes</v>
      </c>
      <c r="D7" s="3">
        <f>'[1]Men Traditional'!D30</f>
        <v>7</v>
      </c>
      <c r="E7" s="4">
        <f>'[1]Men Traditional'!H29</f>
        <v>223.07999999999998</v>
      </c>
    </row>
    <row r="8" spans="2:5" ht="15">
      <c r="B8">
        <v>4</v>
      </c>
      <c r="C8" s="8" t="str">
        <f>'[1]Men Traditional'!A33</f>
        <v>Random Hiccup Hayes</v>
      </c>
      <c r="D8" s="3">
        <f>'[1]Men Traditional'!D40</f>
        <v>3</v>
      </c>
      <c r="E8" s="4">
        <f>'[1]Men Traditional'!H39</f>
        <v>242.78000000000003</v>
      </c>
    </row>
    <row r="9" spans="2:5" ht="15">
      <c r="B9">
        <v>5</v>
      </c>
      <c r="C9" s="6" t="str">
        <f>'[1]Men Traditional'!A43</f>
        <v>Derby Slim</v>
      </c>
      <c r="D9" s="3">
        <f>'[1]Men Traditional'!D50</f>
        <v>9</v>
      </c>
      <c r="E9" s="4">
        <f>'[1]Men Traditional'!H49</f>
        <v>260.392</v>
      </c>
    </row>
    <row r="10" spans="2:5" ht="15">
      <c r="B10">
        <v>6</v>
      </c>
      <c r="C10" s="6" t="str">
        <f>'[1]Men Traditional'!A53</f>
        <v>Noble Pinkerton</v>
      </c>
      <c r="D10" s="3">
        <f>'[1]Men Traditional'!D60</f>
        <v>4</v>
      </c>
      <c r="E10" s="4">
        <f>'[1]Men Traditional'!H59</f>
        <v>269.07</v>
      </c>
    </row>
    <row r="11" spans="2:5" ht="15">
      <c r="B11">
        <v>7</v>
      </c>
      <c r="C11" s="6" t="str">
        <f>'[1]Men Traditional'!A63</f>
        <v>Quick Draw Grandpaw</v>
      </c>
      <c r="D11" s="3">
        <f>'[1]Men Traditional'!D70</f>
        <v>9</v>
      </c>
      <c r="E11" s="4">
        <f>'[1]Men Traditional'!H69</f>
        <v>273.79999999999995</v>
      </c>
    </row>
    <row r="12" spans="1:3" ht="15">
      <c r="A12" s="7"/>
      <c r="B12" s="7"/>
      <c r="C12" s="38"/>
    </row>
    <row r="13" spans="1:2" ht="15">
      <c r="A13" s="10" t="s">
        <v>8</v>
      </c>
      <c r="B13" s="10"/>
    </row>
    <row r="14" spans="2:5" ht="15">
      <c r="B14" s="39">
        <v>1</v>
      </c>
      <c r="C14" s="6" t="str">
        <f>'[1]Men 49er'!A3</f>
        <v>Chama Bill</v>
      </c>
      <c r="D14" s="3">
        <f>'[1]Men 49er'!D10</f>
        <v>2</v>
      </c>
      <c r="E14" s="4">
        <f>'[1]Men 49er'!H9</f>
        <v>184.00000000000003</v>
      </c>
    </row>
    <row r="15" spans="2:5" ht="15">
      <c r="B15" s="39">
        <v>2</v>
      </c>
      <c r="C15" s="6" t="str">
        <f>'[1]Men 49er'!A13</f>
        <v>Kaweah Kid</v>
      </c>
      <c r="D15" s="3">
        <f>'[1]Men 49er'!D20</f>
        <v>2</v>
      </c>
      <c r="E15" s="4">
        <f>'[1]Men 49er'!H19</f>
        <v>184.27999999999997</v>
      </c>
    </row>
    <row r="16" spans="2:5" ht="15">
      <c r="B16" s="39">
        <v>3</v>
      </c>
      <c r="C16" s="6" t="str">
        <f>'[1]Men 49er'!A23</f>
        <v>M.C. Ryder</v>
      </c>
      <c r="D16" s="3">
        <f>'[1]Men 49er'!D30</f>
        <v>6</v>
      </c>
      <c r="E16" s="4">
        <f>'[1]Men 49er'!H29</f>
        <v>261.16</v>
      </c>
    </row>
    <row r="17" spans="2:5" ht="15">
      <c r="B17" s="39">
        <v>4</v>
      </c>
      <c r="C17" s="6" t="str">
        <f>'[1]Men 49er'!A33</f>
        <v>El Alacran Del Norte</v>
      </c>
      <c r="D17" s="3">
        <f>'[1]Men 49er'!D40</f>
        <v>7</v>
      </c>
      <c r="E17" s="4">
        <f>'[1]Men 49er'!H39</f>
        <v>276.78999999999996</v>
      </c>
    </row>
    <row r="18" spans="2:5" ht="15">
      <c r="B18" s="39">
        <v>5</v>
      </c>
      <c r="C18" s="6" t="str">
        <f>'[1]Men 49er'!A43</f>
        <v>Scatter Gun Mark</v>
      </c>
      <c r="D18" s="3">
        <f>'[1]Men 49er'!D50</f>
        <v>9</v>
      </c>
      <c r="E18" s="4">
        <f>'[1]Men 49er'!H49</f>
        <v>334.79</v>
      </c>
    </row>
    <row r="19" spans="1:5" ht="15">
      <c r="A19" s="7"/>
      <c r="B19" s="39">
        <v>6</v>
      </c>
      <c r="C19" s="12" t="str">
        <f>'[1]Men 49er'!A53</f>
        <v>Burly Bear Fred</v>
      </c>
      <c r="D19" s="3">
        <f>'[1]Men 49er'!D60</f>
        <v>12</v>
      </c>
      <c r="E19" s="4">
        <f>'[1]Men 49er'!H59</f>
        <v>359.12</v>
      </c>
    </row>
    <row r="20" ht="15">
      <c r="C20" s="6"/>
    </row>
    <row r="21" spans="1:2" ht="15">
      <c r="A21" s="10" t="s">
        <v>9</v>
      </c>
      <c r="B21" s="10"/>
    </row>
    <row r="22" spans="2:5" ht="15">
      <c r="B22">
        <v>1</v>
      </c>
      <c r="C22" s="6" t="str">
        <f>'[1]Men Duelist'!A3</f>
        <v>Professor Cubby Bear</v>
      </c>
      <c r="D22" s="3">
        <f>'[1]Men Duelist'!D10</f>
        <v>8</v>
      </c>
      <c r="E22" s="4">
        <f>'[1]Men Duelist'!H9</f>
        <v>262.76</v>
      </c>
    </row>
    <row r="23" spans="2:5" ht="15">
      <c r="B23">
        <v>2</v>
      </c>
      <c r="C23" s="6" t="str">
        <f>'[1]Men Duelist'!A13</f>
        <v>Mad Dog Draper</v>
      </c>
      <c r="D23" s="3">
        <f>'[1]Men Duelist'!D20</f>
        <v>6</v>
      </c>
      <c r="E23" s="4">
        <f>'[1]Men Duelist'!H19</f>
        <v>288.79999999999995</v>
      </c>
    </row>
    <row r="24" spans="2:5" ht="15">
      <c r="B24">
        <v>3</v>
      </c>
      <c r="C24" s="6" t="str">
        <f>'[1]Men Duelist'!A23</f>
        <v>Dutch Bill</v>
      </c>
      <c r="D24" s="3">
        <f>'[1]Men Duelist'!D30</f>
        <v>5</v>
      </c>
      <c r="E24" s="4">
        <f>'[1]Men Duelist'!H29</f>
        <v>337.04999999999995</v>
      </c>
    </row>
    <row r="26" spans="1:2" ht="15">
      <c r="A26" s="10" t="s">
        <v>11</v>
      </c>
      <c r="B26" s="10"/>
    </row>
    <row r="27" spans="2:5" ht="15">
      <c r="B27">
        <v>1</v>
      </c>
      <c r="C27" s="6" t="str">
        <f>'[1]Men Gunfighter'!A3</f>
        <v>Mescalero</v>
      </c>
      <c r="D27" s="3">
        <f>'[1]Men Gunfighter'!D10</f>
        <v>2</v>
      </c>
      <c r="E27" s="4">
        <f>'[1]Men Gunfighter'!H9</f>
        <v>191.96999999999997</v>
      </c>
    </row>
    <row r="28" spans="2:5" ht="15">
      <c r="B28">
        <v>2</v>
      </c>
      <c r="C28" s="6" t="str">
        <f>'[1]Men Gunfighter'!A13</f>
        <v>Dirt McFearson</v>
      </c>
      <c r="D28" s="3">
        <f>'[1]Men Gunfighter'!D20</f>
        <v>2</v>
      </c>
      <c r="E28" s="4">
        <f>'[1]Men Gunfighter'!H19</f>
        <v>217.87</v>
      </c>
    </row>
    <row r="29" spans="2:5" ht="15">
      <c r="B29">
        <v>3</v>
      </c>
      <c r="C29" s="6" t="str">
        <f>'[1]Men Gunfighter'!A23</f>
        <v>Rum Runner</v>
      </c>
      <c r="D29" s="3">
        <f>'[1]Men Gunfighter'!D30</f>
        <v>3</v>
      </c>
      <c r="E29" s="4">
        <f>'[1]Men Gunfighter'!H29</f>
        <v>290.15</v>
      </c>
    </row>
    <row r="30" spans="2:5" ht="15">
      <c r="B30">
        <v>4</v>
      </c>
      <c r="C30" s="6" t="str">
        <f>'[1]Men Gunfighter'!A33</f>
        <v>Bull McFearson</v>
      </c>
      <c r="D30" s="3">
        <f>'[1]Men Gunfighter'!D40</f>
        <v>12</v>
      </c>
      <c r="E30" s="4">
        <f>'[1]Men Gunfighter'!H39</f>
        <v>303.54</v>
      </c>
    </row>
    <row r="31" spans="2:5" ht="15">
      <c r="B31">
        <v>5</v>
      </c>
      <c r="C31" s="6" t="str">
        <f>'[1]Men Gunfighter'!A43</f>
        <v>Fordyce Beals</v>
      </c>
      <c r="D31" s="3">
        <f>'[1]Men Gunfighter'!D50</f>
        <v>3</v>
      </c>
      <c r="E31" s="4">
        <f>'[1]Men Gunfighter'!H49</f>
        <v>309.53</v>
      </c>
    </row>
    <row r="32" spans="2:5" ht="15">
      <c r="B32">
        <v>6</v>
      </c>
      <c r="C32" s="6" t="str">
        <f>'[1]Men Gunfighter'!A53</f>
        <v>Hitch Hinsdale</v>
      </c>
      <c r="D32" s="3">
        <f>'[1]Men Gunfighter'!D60</f>
        <v>14</v>
      </c>
      <c r="E32" s="4">
        <f>'[1]Men Gunfighter'!H59</f>
        <v>356.81</v>
      </c>
    </row>
    <row r="33" ht="15">
      <c r="C33" s="23"/>
    </row>
    <row r="34" spans="1:2" ht="15">
      <c r="A34" s="40" t="s">
        <v>15</v>
      </c>
      <c r="B34" s="40"/>
    </row>
    <row r="35" spans="2:5" ht="15">
      <c r="B35">
        <v>1</v>
      </c>
      <c r="C35" s="6" t="str">
        <f>'[1]Men Frontier Cartridge'!A3</f>
        <v>Snake Bite</v>
      </c>
      <c r="D35" s="3">
        <f>'[1]Men Frontier Cartridge'!D10</f>
        <v>9</v>
      </c>
      <c r="E35" s="4">
        <f>'[1]Men Frontier Cartridge'!H9</f>
        <v>185.32</v>
      </c>
    </row>
    <row r="36" spans="2:5" ht="15">
      <c r="B36">
        <v>2</v>
      </c>
      <c r="C36" s="6" t="str">
        <f>'[1]Men Frontier Cartridge'!A13</f>
        <v>Jailhouse Jim</v>
      </c>
      <c r="D36" s="3">
        <f>'[1]Men Frontier Cartridge'!D20</f>
        <v>12</v>
      </c>
      <c r="E36" s="4">
        <f>'[1]Men Frontier Cartridge'!H19</f>
        <v>304.14</v>
      </c>
    </row>
    <row r="38" spans="1:2" ht="15">
      <c r="A38" s="10" t="s">
        <v>18</v>
      </c>
      <c r="B38" s="10"/>
    </row>
    <row r="39" spans="2:5" ht="15">
      <c r="B39">
        <v>1</v>
      </c>
      <c r="C39" s="6" t="str">
        <f>'[1]Men Senior 60+'!A3</f>
        <v>Crusty Jim</v>
      </c>
      <c r="D39" s="3">
        <f>'[1]Men Senior 60+'!D10</f>
        <v>3</v>
      </c>
      <c r="E39" s="4">
        <f>'[1]Men Senior 60+'!H9</f>
        <v>169.06099999999998</v>
      </c>
    </row>
    <row r="40" spans="2:5" ht="15">
      <c r="B40">
        <v>2</v>
      </c>
      <c r="C40" s="6" t="str">
        <f>'[1]Men Senior 60+'!A13</f>
        <v>Badmann Bob</v>
      </c>
      <c r="D40" s="3">
        <f>'[1]Men Senior 60+'!D20</f>
        <v>3</v>
      </c>
      <c r="E40" s="4">
        <f>'[1]Men Senior 60+'!H19</f>
        <v>172.92000000000002</v>
      </c>
    </row>
    <row r="41" spans="2:6" ht="15">
      <c r="B41">
        <v>3</v>
      </c>
      <c r="C41" s="6" t="str">
        <f>'[1]Men Senior 60+'!A23</f>
        <v>Bones Brannon</v>
      </c>
      <c r="D41" s="3">
        <f>'[1]Men Senior 60+'!D30</f>
        <v>0</v>
      </c>
      <c r="E41" s="41">
        <f>'[1]Men Senior 60+'!H29</f>
        <v>207.01</v>
      </c>
      <c r="F41" s="42" t="s">
        <v>19</v>
      </c>
    </row>
    <row r="42" spans="2:5" ht="15">
      <c r="B42">
        <v>4</v>
      </c>
      <c r="C42" s="6" t="str">
        <f>'[1]Men Senior 60+'!A33</f>
        <v>Bix Bender</v>
      </c>
      <c r="D42" s="3">
        <f>'[1]Men Senior 60+'!D40</f>
        <v>15</v>
      </c>
      <c r="E42" s="4">
        <f>'[1]Men Senior 60+'!H39</f>
        <v>431.44</v>
      </c>
    </row>
    <row r="43" spans="2:5" ht="15">
      <c r="B43">
        <v>5</v>
      </c>
      <c r="C43" s="6" t="str">
        <f>'[1]Men Senior 60+'!A43</f>
        <v>Utah Blaine</v>
      </c>
      <c r="D43" s="3">
        <f>'[1]Men Senior 60+'!D50</f>
        <v>13</v>
      </c>
      <c r="E43" s="4">
        <f>'[1]Men Senior 60+'!H49</f>
        <v>447.06000000000006</v>
      </c>
    </row>
    <row r="44" spans="2:5" ht="15">
      <c r="B44">
        <v>6</v>
      </c>
      <c r="C44" s="6" t="str">
        <f>'[1]Men Senior 60+'!A53</f>
        <v>Mad Trapper of Rat River</v>
      </c>
      <c r="D44" s="3">
        <f>'[1]Men Senior 60+'!D60</f>
        <v>9</v>
      </c>
      <c r="E44" s="4">
        <f>'[1]Men Senior 60+'!H59</f>
        <v>482.5</v>
      </c>
    </row>
    <row r="45" ht="15">
      <c r="C45" s="6"/>
    </row>
    <row r="46" spans="1:3" ht="15">
      <c r="A46" s="10" t="s">
        <v>20</v>
      </c>
      <c r="B46" s="10"/>
      <c r="C46" s="6"/>
    </row>
    <row r="47" spans="2:5" ht="15">
      <c r="B47">
        <v>1</v>
      </c>
      <c r="C47" s="6" t="str">
        <f>'[1]Men Silver Senior 60+'!A3</f>
        <v>Geo Kid</v>
      </c>
      <c r="D47" s="3">
        <f>'[1]Men Silver Senior 60+'!D10</f>
        <v>2</v>
      </c>
      <c r="E47" s="4">
        <f>'[1]Men Silver Senior 60+'!H9</f>
        <v>165.02000000000004</v>
      </c>
    </row>
    <row r="48" spans="1:2" ht="15">
      <c r="A48" s="40"/>
      <c r="B48" s="40"/>
    </row>
    <row r="49" spans="1:2" ht="15">
      <c r="A49" s="40" t="s">
        <v>6</v>
      </c>
      <c r="B49" s="40"/>
    </row>
    <row r="50" spans="2:5" ht="15">
      <c r="B50">
        <v>1</v>
      </c>
      <c r="C50" s="6" t="str">
        <f>'[1]Elder Statesman 70+'!A3</f>
        <v>Harry Morse</v>
      </c>
      <c r="D50" s="3">
        <f>'[1]Elder Statesman 70+'!D10</f>
        <v>5</v>
      </c>
      <c r="E50" s="4">
        <f>'[1]Elder Statesman 70+'!H9</f>
        <v>293.39000000000004</v>
      </c>
    </row>
    <row r="52" spans="1:2" ht="15">
      <c r="A52" s="40" t="s">
        <v>4</v>
      </c>
      <c r="B52" s="40"/>
    </row>
    <row r="53" spans="2:5" ht="15">
      <c r="B53">
        <v>1</v>
      </c>
      <c r="C53" s="6" t="str">
        <f>'[1]Ladies Traditional'!A3</f>
        <v>Pony Pam</v>
      </c>
      <c r="D53" s="3">
        <f>'[1]Ladies Traditional'!D10</f>
        <v>4</v>
      </c>
      <c r="E53" s="4">
        <f>'[1]Ladies Traditional'!H9</f>
        <v>377.84</v>
      </c>
    </row>
    <row r="54" spans="2:5" ht="15">
      <c r="B54">
        <v>2</v>
      </c>
      <c r="C54" s="6" t="str">
        <f>'[1]Ladies Traditional'!A13</f>
        <v>Leia Tombstone</v>
      </c>
      <c r="D54" s="3">
        <f>'[1]Ladies Traditional'!D20</f>
        <v>9</v>
      </c>
      <c r="E54" s="4">
        <f>'[1]Ladies Traditional'!H19</f>
        <v>398.18</v>
      </c>
    </row>
    <row r="55" spans="2:5" ht="15">
      <c r="B55">
        <v>3</v>
      </c>
      <c r="C55" s="6" t="str">
        <f>'[1]Ladies Traditional'!A23</f>
        <v>Rasberry Hayes</v>
      </c>
      <c r="D55" s="3">
        <f>'[1]Ladies Traditional'!D30</f>
        <v>22</v>
      </c>
      <c r="E55" s="4">
        <f>'[1]Ladies Traditional'!H29</f>
        <v>409.34000000000003</v>
      </c>
    </row>
    <row r="56" ht="15">
      <c r="C56" s="23"/>
    </row>
    <row r="57" spans="1:2" ht="15">
      <c r="A57" s="40" t="s">
        <v>13</v>
      </c>
      <c r="B57" s="40"/>
    </row>
    <row r="58" spans="2:5" ht="15">
      <c r="B58">
        <v>1</v>
      </c>
      <c r="C58" s="6" t="str">
        <f>'[1]Ladies 49er'!A3</f>
        <v>Mudhen Millie</v>
      </c>
      <c r="D58" s="3">
        <f>'[1]Ladies 49er'!D10</f>
        <v>4</v>
      </c>
      <c r="E58" s="4">
        <f>'[1]Ladies 49er'!H9</f>
        <v>239.42000000000002</v>
      </c>
    </row>
    <row r="59" spans="2:5" ht="15">
      <c r="B59">
        <v>2</v>
      </c>
      <c r="C59" s="6" t="str">
        <f>'[1]Ladies 49er'!A13</f>
        <v>Conejo Karen</v>
      </c>
      <c r="D59" s="3">
        <f>'[1]Ladies 49er'!D20</f>
        <v>6</v>
      </c>
      <c r="E59" s="4">
        <f>'[1]Ladies 49er'!H19</f>
        <v>258.33000000000004</v>
      </c>
    </row>
    <row r="60" spans="2:5" ht="15">
      <c r="B60">
        <v>3</v>
      </c>
      <c r="C60" s="6" t="str">
        <f>'[1]Ladies 49er'!A23</f>
        <v>Eve Nenjoy</v>
      </c>
      <c r="D60" s="3">
        <f>'[1]Ladies 49er'!D30</f>
        <v>10</v>
      </c>
      <c r="E60" s="4">
        <f>'[1]Ladies 49er'!H29</f>
        <v>285.24</v>
      </c>
    </row>
    <row r="62" spans="1:2" ht="15">
      <c r="A62" s="40" t="s">
        <v>3</v>
      </c>
      <c r="B62" s="40"/>
    </row>
    <row r="63" spans="2:5" ht="15">
      <c r="B63">
        <v>1</v>
      </c>
      <c r="C63" s="6" t="str">
        <f>'[1]Ladies Gunfighter'!A3</f>
        <v>Calgary Kate</v>
      </c>
      <c r="D63" s="3">
        <f>'[1]Ladies Gunfighter'!D10</f>
        <v>13</v>
      </c>
      <c r="E63" s="4">
        <f>'[1]Ladies Gunfighter'!H9</f>
        <v>267.28</v>
      </c>
    </row>
    <row r="65" spans="1:2" ht="15">
      <c r="A65" s="40" t="s">
        <v>14</v>
      </c>
      <c r="B65" s="40"/>
    </row>
    <row r="66" spans="2:5" ht="15">
      <c r="B66">
        <v>1</v>
      </c>
      <c r="C66" s="6" t="str">
        <f>'[1]Ladies Senior 60+'!A3</f>
        <v>Pocket Change</v>
      </c>
      <c r="D66" s="3">
        <f>'[1]Ladies Senior 60+'!D10</f>
        <v>6</v>
      </c>
      <c r="E66" s="4">
        <f>'[1]Ladies Senior 60+'!H9</f>
        <v>203.32</v>
      </c>
    </row>
    <row r="68" spans="1:2" ht="15">
      <c r="A68" s="43" t="s">
        <v>5</v>
      </c>
      <c r="B68" s="43"/>
    </row>
  </sheetData>
  <sheetProtection/>
  <mergeCells count="1">
    <mergeCell ref="A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8515625" style="0" customWidth="1"/>
  </cols>
  <sheetData>
    <row r="1" spans="1:4" ht="18.75">
      <c r="A1" s="105" t="s">
        <v>72</v>
      </c>
      <c r="B1" s="106"/>
      <c r="C1" s="106"/>
      <c r="D1" s="107"/>
    </row>
    <row r="2" spans="1:4" ht="24" customHeight="1" thickBot="1">
      <c r="A2" s="44" t="s">
        <v>21</v>
      </c>
      <c r="B2" s="45" t="s">
        <v>0</v>
      </c>
      <c r="C2" s="46" t="s">
        <v>1</v>
      </c>
      <c r="D2" s="47" t="s">
        <v>2</v>
      </c>
    </row>
    <row r="3" spans="1:4" ht="15">
      <c r="A3">
        <v>1</v>
      </c>
      <c r="B3" s="48" t="str">
        <f>'[1]Summary'!C47</f>
        <v>Geo Kid</v>
      </c>
      <c r="C3" s="49">
        <f>'[1]Summary'!D47</f>
        <v>2</v>
      </c>
      <c r="D3" s="50">
        <f>'[1]Summary'!E47</f>
        <v>165.02000000000004</v>
      </c>
    </row>
    <row r="4" spans="1:4" ht="15">
      <c r="A4">
        <v>2</v>
      </c>
      <c r="B4" s="48" t="str">
        <f>'[1]Summary'!C39</f>
        <v>Crusty Jim</v>
      </c>
      <c r="C4" s="49">
        <f>'[1]Summary'!D39</f>
        <v>3</v>
      </c>
      <c r="D4" s="50">
        <f>'[1]Summary'!E39</f>
        <v>169.06099999999998</v>
      </c>
    </row>
    <row r="5" spans="1:4" ht="15">
      <c r="A5">
        <v>3</v>
      </c>
      <c r="B5" s="48" t="str">
        <f>'[1]Summary'!C40</f>
        <v>Badmann Bob</v>
      </c>
      <c r="C5" s="49">
        <f>'[1]Summary'!D40</f>
        <v>3</v>
      </c>
      <c r="D5" s="50">
        <f>'[1]Summary'!E40</f>
        <v>172.92000000000002</v>
      </c>
    </row>
    <row r="6" spans="1:4" ht="15">
      <c r="A6">
        <v>4</v>
      </c>
      <c r="B6" s="48" t="str">
        <f>'[1]Summary'!C5</f>
        <v>Bo Bean</v>
      </c>
      <c r="C6" s="49">
        <f>'[1]Summary'!D5</f>
        <v>3</v>
      </c>
      <c r="D6" s="50">
        <f>'[1]Summary'!E5</f>
        <v>173.12</v>
      </c>
    </row>
    <row r="7" spans="1:4" ht="15">
      <c r="A7">
        <v>5</v>
      </c>
      <c r="B7" s="48" t="str">
        <f>'[1]Summary'!C14</f>
        <v>Chama Bill</v>
      </c>
      <c r="C7" s="49">
        <f>'[1]Summary'!D14</f>
        <v>2</v>
      </c>
      <c r="D7" s="50">
        <f>'[1]Summary'!E14</f>
        <v>184.00000000000003</v>
      </c>
    </row>
    <row r="8" spans="1:4" ht="15">
      <c r="A8">
        <v>6</v>
      </c>
      <c r="B8" s="48" t="str">
        <f>'[1]Summary'!C15</f>
        <v>Kaweah Kid</v>
      </c>
      <c r="C8" s="49">
        <f>'[1]Summary'!D15</f>
        <v>2</v>
      </c>
      <c r="D8" s="50">
        <f>'[1]Summary'!E15</f>
        <v>184.27999999999997</v>
      </c>
    </row>
    <row r="9" spans="1:4" ht="15">
      <c r="A9">
        <v>7</v>
      </c>
      <c r="B9" s="48" t="str">
        <f>'[1]Summary'!C35</f>
        <v>Snake Bite</v>
      </c>
      <c r="C9" s="49">
        <f>'[1]Summary'!D35</f>
        <v>9</v>
      </c>
      <c r="D9" s="50">
        <f>'[1]Summary'!E35</f>
        <v>185.32</v>
      </c>
    </row>
    <row r="10" spans="1:4" ht="15">
      <c r="A10">
        <v>8</v>
      </c>
      <c r="B10" s="48" t="str">
        <f>'[1]Summary'!C6</f>
        <v>Even Dozen</v>
      </c>
      <c r="C10" s="49">
        <f>'[1]Summary'!D6</f>
        <v>6</v>
      </c>
      <c r="D10" s="50">
        <f>'[1]Summary'!E6</f>
        <v>187.35</v>
      </c>
    </row>
    <row r="11" spans="1:4" ht="15">
      <c r="A11">
        <v>9</v>
      </c>
      <c r="B11" s="48" t="str">
        <f>'[1]Summary'!C27</f>
        <v>Mescalero</v>
      </c>
      <c r="C11" s="49">
        <f>'[1]Summary'!D27</f>
        <v>2</v>
      </c>
      <c r="D11" s="50">
        <f>'[1]Summary'!E27</f>
        <v>191.96999999999997</v>
      </c>
    </row>
    <row r="12" spans="1:4" ht="15">
      <c r="A12">
        <v>10</v>
      </c>
      <c r="B12" s="48" t="str">
        <f>'[1]Summary'!C66</f>
        <v>Pocket Change</v>
      </c>
      <c r="C12" s="49">
        <f>'[1]Summary'!D66</f>
        <v>6</v>
      </c>
      <c r="D12" s="50">
        <f>'[1]Summary'!E66</f>
        <v>203.32</v>
      </c>
    </row>
    <row r="13" spans="1:5" ht="15">
      <c r="A13">
        <v>11</v>
      </c>
      <c r="B13" s="48" t="str">
        <f>'[1]Summary'!C41</f>
        <v>Bones Brannon</v>
      </c>
      <c r="C13" s="49">
        <f>'[1]Summary'!D41</f>
        <v>0</v>
      </c>
      <c r="D13" s="50">
        <f>'[1]Summary'!E41</f>
        <v>207.01</v>
      </c>
      <c r="E13" s="51" t="s">
        <v>19</v>
      </c>
    </row>
    <row r="14" spans="1:4" ht="15">
      <c r="A14">
        <v>12</v>
      </c>
      <c r="B14" s="48" t="str">
        <f>'[1]Summary'!C28</f>
        <v>Dirt McFearson</v>
      </c>
      <c r="C14" s="49">
        <f>'[1]Summary'!D28</f>
        <v>2</v>
      </c>
      <c r="D14" s="50">
        <f>'[1]Summary'!E28</f>
        <v>217.87</v>
      </c>
    </row>
    <row r="15" spans="1:4" ht="15">
      <c r="A15">
        <v>13</v>
      </c>
      <c r="B15" s="48" t="str">
        <f>'[1]Summary'!C7</f>
        <v>Hennessey Hayes</v>
      </c>
      <c r="C15" s="49">
        <f>'[1]Summary'!D7</f>
        <v>7</v>
      </c>
      <c r="D15" s="50">
        <f>'[1]Summary'!E7</f>
        <v>223.07999999999998</v>
      </c>
    </row>
    <row r="16" spans="1:4" ht="15">
      <c r="A16">
        <v>14</v>
      </c>
      <c r="B16" s="48" t="str">
        <f>'[1]Summary'!C58</f>
        <v>Mudhen Millie</v>
      </c>
      <c r="C16" s="49">
        <f>'[1]Summary'!D58</f>
        <v>4</v>
      </c>
      <c r="D16" s="50">
        <f>'[1]Summary'!E58</f>
        <v>239.42000000000002</v>
      </c>
    </row>
    <row r="17" spans="1:4" ht="15">
      <c r="A17">
        <v>15</v>
      </c>
      <c r="B17" s="48" t="str">
        <f>'[1]Summary'!C8</f>
        <v>Random Hiccup Hayes</v>
      </c>
      <c r="C17" s="49">
        <f>'[1]Summary'!D8</f>
        <v>3</v>
      </c>
      <c r="D17" s="50">
        <f>'[1]Summary'!E8</f>
        <v>242.78000000000003</v>
      </c>
    </row>
    <row r="18" spans="1:4" ht="15">
      <c r="A18">
        <v>16</v>
      </c>
      <c r="B18" s="48" t="str">
        <f>'[1]Summary'!C59</f>
        <v>Conejo Karen</v>
      </c>
      <c r="C18" s="49">
        <f>'[1]Summary'!D59</f>
        <v>6</v>
      </c>
      <c r="D18" s="50">
        <f>'[1]Summary'!E59</f>
        <v>258.33000000000004</v>
      </c>
    </row>
    <row r="19" spans="1:4" ht="15">
      <c r="A19">
        <v>17</v>
      </c>
      <c r="B19" s="48" t="str">
        <f>'[1]Summary'!C9</f>
        <v>Derby Slim</v>
      </c>
      <c r="C19" s="49">
        <f>'[1]Summary'!D9</f>
        <v>9</v>
      </c>
      <c r="D19" s="50">
        <f>'[1]Summary'!E9</f>
        <v>260.392</v>
      </c>
    </row>
    <row r="20" spans="1:4" ht="15">
      <c r="A20">
        <v>18</v>
      </c>
      <c r="B20" s="48" t="str">
        <f>'[1]Summary'!C16</f>
        <v>M.C. Ryder</v>
      </c>
      <c r="C20" s="49">
        <f>'[1]Summary'!D16</f>
        <v>6</v>
      </c>
      <c r="D20" s="50">
        <f>'[1]Summary'!E16</f>
        <v>261.16</v>
      </c>
    </row>
    <row r="21" spans="1:4" ht="15">
      <c r="A21">
        <v>19</v>
      </c>
      <c r="B21" s="48" t="str">
        <f>'[1]Summary'!C22</f>
        <v>Professor Cubby Bear</v>
      </c>
      <c r="C21" s="49">
        <f>'[1]Summary'!D22</f>
        <v>8</v>
      </c>
      <c r="D21" s="50">
        <f>'[1]Summary'!E22</f>
        <v>262.76</v>
      </c>
    </row>
    <row r="22" spans="1:4" ht="15">
      <c r="A22">
        <v>20</v>
      </c>
      <c r="B22" s="48" t="str">
        <f>'[1]Summary'!C63</f>
        <v>Calgary Kate</v>
      </c>
      <c r="C22" s="49">
        <f>'[1]Summary'!D63</f>
        <v>13</v>
      </c>
      <c r="D22" s="50">
        <f>'[1]Summary'!E63</f>
        <v>267.28</v>
      </c>
    </row>
    <row r="23" spans="1:4" ht="15">
      <c r="A23">
        <v>21</v>
      </c>
      <c r="B23" s="48" t="str">
        <f>'[1]Summary'!C10</f>
        <v>Noble Pinkerton</v>
      </c>
      <c r="C23" s="49">
        <f>'[1]Summary'!D10</f>
        <v>4</v>
      </c>
      <c r="D23" s="50">
        <f>'[1]Summary'!E10</f>
        <v>269.07</v>
      </c>
    </row>
    <row r="24" spans="1:4" ht="15">
      <c r="A24">
        <v>22</v>
      </c>
      <c r="B24" s="48" t="str">
        <f>'[1]Summary'!C11</f>
        <v>Quick Draw Grandpaw</v>
      </c>
      <c r="C24" s="49">
        <f>'[1]Summary'!D11</f>
        <v>9</v>
      </c>
      <c r="D24" s="50">
        <f>'[1]Summary'!E11</f>
        <v>273.79999999999995</v>
      </c>
    </row>
    <row r="25" spans="1:4" ht="15">
      <c r="A25">
        <v>23</v>
      </c>
      <c r="B25" s="48" t="str">
        <f>'[1]Summary'!C17</f>
        <v>El Alacran Del Norte</v>
      </c>
      <c r="C25" s="49">
        <f>'[1]Summary'!D17</f>
        <v>7</v>
      </c>
      <c r="D25" s="50">
        <f>'[1]Summary'!E17</f>
        <v>276.78999999999996</v>
      </c>
    </row>
    <row r="26" spans="1:4" ht="15">
      <c r="A26">
        <v>24</v>
      </c>
      <c r="B26" s="48" t="str">
        <f>'[1]Summary'!C60</f>
        <v>Eve Nenjoy</v>
      </c>
      <c r="C26" s="49">
        <f>'[1]Summary'!D60</f>
        <v>10</v>
      </c>
      <c r="D26" s="50">
        <f>'[1]Summary'!E60</f>
        <v>285.24</v>
      </c>
    </row>
    <row r="27" spans="1:4" ht="15">
      <c r="A27">
        <v>25</v>
      </c>
      <c r="B27" s="48" t="str">
        <f>'[1]Summary'!C23</f>
        <v>Mad Dog Draper</v>
      </c>
      <c r="C27" s="49">
        <f>'[1]Summary'!D23</f>
        <v>6</v>
      </c>
      <c r="D27" s="50">
        <f>'[1]Summary'!E23</f>
        <v>288.79999999999995</v>
      </c>
    </row>
    <row r="28" spans="1:4" ht="15">
      <c r="A28">
        <v>26</v>
      </c>
      <c r="B28" s="48" t="str">
        <f>'[1]Summary'!C29</f>
        <v>Rum Runner</v>
      </c>
      <c r="C28" s="49">
        <f>'[1]Summary'!D29</f>
        <v>3</v>
      </c>
      <c r="D28" s="50">
        <f>'[1]Summary'!E29</f>
        <v>290.15</v>
      </c>
    </row>
    <row r="29" spans="1:4" ht="15">
      <c r="A29">
        <v>27</v>
      </c>
      <c r="B29" s="48" t="str">
        <f>'[1]Summary'!C50</f>
        <v>Harry Morse</v>
      </c>
      <c r="C29" s="49">
        <f>'[1]Summary'!D50</f>
        <v>5</v>
      </c>
      <c r="D29" s="50">
        <f>'[1]Summary'!E50</f>
        <v>293.39000000000004</v>
      </c>
    </row>
    <row r="30" spans="1:4" ht="15">
      <c r="A30">
        <v>28</v>
      </c>
      <c r="B30" s="48" t="str">
        <f>'[1]Summary'!C30</f>
        <v>Bull McFearson</v>
      </c>
      <c r="C30" s="49">
        <f>'[1]Summary'!D30</f>
        <v>12</v>
      </c>
      <c r="D30" s="50">
        <f>'[1]Summary'!E30</f>
        <v>303.54</v>
      </c>
    </row>
    <row r="31" spans="1:4" ht="15">
      <c r="A31">
        <v>29</v>
      </c>
      <c r="B31" s="48" t="str">
        <f>'[1]Summary'!C36</f>
        <v>Jailhouse Jim</v>
      </c>
      <c r="C31" s="49">
        <f>'[1]Summary'!D36</f>
        <v>12</v>
      </c>
      <c r="D31" s="50">
        <f>'[1]Summary'!E36</f>
        <v>304.14</v>
      </c>
    </row>
    <row r="32" spans="1:4" ht="15">
      <c r="A32">
        <v>30</v>
      </c>
      <c r="B32" s="48" t="str">
        <f>'[1]Summary'!C31</f>
        <v>Fordyce Beals</v>
      </c>
      <c r="C32" s="49">
        <f>'[1]Summary'!D31</f>
        <v>3</v>
      </c>
      <c r="D32" s="50">
        <f>'[1]Summary'!E31</f>
        <v>309.53</v>
      </c>
    </row>
    <row r="33" spans="1:4" ht="15">
      <c r="A33">
        <v>31</v>
      </c>
      <c r="B33" s="48" t="str">
        <f>'[1]Summary'!C18</f>
        <v>Scatter Gun Mark</v>
      </c>
      <c r="C33" s="49">
        <f>'[1]Summary'!D18</f>
        <v>9</v>
      </c>
      <c r="D33" s="50">
        <f>'[1]Summary'!E18</f>
        <v>334.79</v>
      </c>
    </row>
    <row r="34" spans="1:4" ht="15">
      <c r="A34">
        <v>32</v>
      </c>
      <c r="B34" s="48" t="str">
        <f>'[1]Summary'!C24</f>
        <v>Dutch Bill</v>
      </c>
      <c r="C34" s="49">
        <f>'[1]Summary'!D24</f>
        <v>5</v>
      </c>
      <c r="D34" s="50">
        <f>'[1]Summary'!E24</f>
        <v>337.04999999999995</v>
      </c>
    </row>
    <row r="35" spans="1:4" ht="15">
      <c r="A35">
        <v>33</v>
      </c>
      <c r="B35" s="6" t="str">
        <f>'[1]Summary'!C32</f>
        <v>Hitch Hinsdale</v>
      </c>
      <c r="C35" s="3">
        <f>'[1]Summary'!D32</f>
        <v>14</v>
      </c>
      <c r="D35" s="4">
        <f>'[1]Summary'!E32</f>
        <v>356.81</v>
      </c>
    </row>
    <row r="36" spans="1:4" ht="15">
      <c r="A36">
        <v>34</v>
      </c>
      <c r="B36" s="6" t="str">
        <f>'[1]Summary'!C19</f>
        <v>Burly Bear Fred</v>
      </c>
      <c r="C36" s="3">
        <f>'[1]Summary'!D19</f>
        <v>12</v>
      </c>
      <c r="D36" s="4">
        <f>'[1]Summary'!E19</f>
        <v>359.12</v>
      </c>
    </row>
    <row r="37" spans="1:4" ht="15">
      <c r="A37">
        <v>35</v>
      </c>
      <c r="B37" s="48" t="str">
        <f>'[1]Summary'!C53</f>
        <v>Pony Pam</v>
      </c>
      <c r="C37" s="49">
        <f>'[1]Summary'!D53</f>
        <v>4</v>
      </c>
      <c r="D37" s="50">
        <f>'[1]Summary'!E53</f>
        <v>377.84</v>
      </c>
    </row>
    <row r="38" spans="1:4" ht="15">
      <c r="A38">
        <v>36</v>
      </c>
      <c r="B38" s="48" t="str">
        <f>'[1]Summary'!C54</f>
        <v>Leia Tombstone</v>
      </c>
      <c r="C38" s="49">
        <f>'[1]Summary'!D54</f>
        <v>9</v>
      </c>
      <c r="D38" s="50">
        <f>'[1]Summary'!E54</f>
        <v>398.18</v>
      </c>
    </row>
    <row r="39" spans="1:4" ht="15">
      <c r="A39">
        <v>37</v>
      </c>
      <c r="B39" s="48" t="str">
        <f>'[1]Summary'!C55</f>
        <v>Rasberry Hayes</v>
      </c>
      <c r="C39" s="49">
        <f>'[1]Summary'!D55</f>
        <v>22</v>
      </c>
      <c r="D39" s="50">
        <f>'[1]Summary'!E55</f>
        <v>409.34000000000003</v>
      </c>
    </row>
    <row r="40" spans="1:4" ht="15">
      <c r="A40">
        <v>38</v>
      </c>
      <c r="B40" s="48" t="str">
        <f>'[1]Summary'!C42</f>
        <v>Bix Bender</v>
      </c>
      <c r="C40" s="49">
        <f>'[1]Summary'!D42</f>
        <v>15</v>
      </c>
      <c r="D40" s="50">
        <f>'[1]Summary'!E42</f>
        <v>431.44</v>
      </c>
    </row>
    <row r="41" spans="1:4" ht="15">
      <c r="A41">
        <v>39</v>
      </c>
      <c r="B41" s="48" t="str">
        <f>'[1]Summary'!C43</f>
        <v>Utah Blaine</v>
      </c>
      <c r="C41" s="49">
        <f>'[1]Summary'!D43</f>
        <v>13</v>
      </c>
      <c r="D41" s="50">
        <f>'[1]Summary'!E43</f>
        <v>447.06000000000006</v>
      </c>
    </row>
    <row r="42" spans="1:4" ht="15">
      <c r="A42">
        <v>40</v>
      </c>
      <c r="B42" s="12" t="str">
        <f>'[1]Summary'!C44</f>
        <v>Mad Trapper of Rat River</v>
      </c>
      <c r="C42" s="14">
        <f>'[1]Summary'!D44</f>
        <v>9</v>
      </c>
      <c r="D42" s="50">
        <f>'[1]Summary'!E44</f>
        <v>482.5</v>
      </c>
    </row>
    <row r="44" ht="15">
      <c r="B44" s="43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8515625" style="0" customWidth="1"/>
  </cols>
  <sheetData>
    <row r="1" spans="1:4" ht="18.75">
      <c r="A1" s="105" t="s">
        <v>71</v>
      </c>
      <c r="B1" s="106"/>
      <c r="C1" s="106"/>
      <c r="D1" s="107"/>
    </row>
    <row r="2" spans="1:4" ht="34.5" thickBot="1">
      <c r="A2" s="44" t="s">
        <v>21</v>
      </c>
      <c r="B2" s="45" t="s">
        <v>0</v>
      </c>
      <c r="C2" s="46" t="s">
        <v>1</v>
      </c>
      <c r="D2" s="47" t="s">
        <v>2</v>
      </c>
    </row>
    <row r="3" spans="1:4" ht="15">
      <c r="A3">
        <v>1</v>
      </c>
      <c r="B3" s="48" t="str">
        <f>'[1]Summary'!C47</f>
        <v>Geo Kid</v>
      </c>
      <c r="C3" s="49">
        <f>'[1]Summary'!D47</f>
        <v>2</v>
      </c>
      <c r="D3" s="50">
        <f>'[1]Summary'!E47</f>
        <v>165.02000000000004</v>
      </c>
    </row>
    <row r="4" spans="1:4" ht="15">
      <c r="A4">
        <v>2</v>
      </c>
      <c r="B4" s="48" t="str">
        <f>'[1]Summary'!C39</f>
        <v>Crusty Jim</v>
      </c>
      <c r="C4" s="49">
        <f>'[1]Summary'!D39</f>
        <v>3</v>
      </c>
      <c r="D4" s="50">
        <f>'[1]Summary'!E39</f>
        <v>169.06099999999998</v>
      </c>
    </row>
    <row r="5" spans="1:4" ht="15">
      <c r="A5">
        <v>3</v>
      </c>
      <c r="B5" s="48" t="str">
        <f>'[1]Summary'!C40</f>
        <v>Badmann Bob</v>
      </c>
      <c r="C5" s="49">
        <f>'[1]Summary'!D40</f>
        <v>3</v>
      </c>
      <c r="D5" s="50">
        <f>'[1]Summary'!E40</f>
        <v>172.92000000000002</v>
      </c>
    </row>
    <row r="6" spans="1:4" ht="15">
      <c r="A6">
        <v>4</v>
      </c>
      <c r="B6" s="48" t="str">
        <f>'[1]Summary'!C5</f>
        <v>Bo Bean</v>
      </c>
      <c r="C6" s="49">
        <f>'[1]Summary'!D5</f>
        <v>3</v>
      </c>
      <c r="D6" s="50">
        <f>'[1]Summary'!E5</f>
        <v>173.12</v>
      </c>
    </row>
    <row r="7" spans="1:4" ht="15">
      <c r="A7">
        <v>5</v>
      </c>
      <c r="B7" s="48" t="str">
        <f>'[1]Summary'!C14</f>
        <v>Chama Bill</v>
      </c>
      <c r="C7" s="49">
        <f>'[1]Summary'!D14</f>
        <v>2</v>
      </c>
      <c r="D7" s="50">
        <f>'[1]Summary'!E14</f>
        <v>184.00000000000003</v>
      </c>
    </row>
    <row r="8" spans="1:4" ht="15">
      <c r="A8">
        <v>6</v>
      </c>
      <c r="B8" s="48" t="str">
        <f>'[1]Summary'!C15</f>
        <v>Kaweah Kid</v>
      </c>
      <c r="C8" s="49">
        <f>'[1]Summary'!D15</f>
        <v>2</v>
      </c>
      <c r="D8" s="50">
        <f>'[1]Summary'!E15</f>
        <v>184.27999999999997</v>
      </c>
    </row>
    <row r="9" spans="1:4" ht="15">
      <c r="A9">
        <v>7</v>
      </c>
      <c r="B9" s="48" t="str">
        <f>'[1]Summary'!C35</f>
        <v>Snake Bite</v>
      </c>
      <c r="C9" s="49">
        <f>'[1]Summary'!D35</f>
        <v>9</v>
      </c>
      <c r="D9" s="50">
        <f>'[1]Summary'!E35</f>
        <v>185.32</v>
      </c>
    </row>
    <row r="10" spans="1:4" ht="15">
      <c r="A10">
        <v>8</v>
      </c>
      <c r="B10" s="48" t="str">
        <f>'[1]Summary'!C6</f>
        <v>Even Dozen</v>
      </c>
      <c r="C10" s="49">
        <f>'[1]Summary'!D6</f>
        <v>6</v>
      </c>
      <c r="D10" s="50">
        <f>'[1]Summary'!E6</f>
        <v>187.35</v>
      </c>
    </row>
    <row r="11" spans="1:4" ht="15">
      <c r="A11">
        <v>9</v>
      </c>
      <c r="B11" s="48" t="str">
        <f>'[1]Summary'!C27</f>
        <v>Mescalero</v>
      </c>
      <c r="C11" s="49">
        <f>'[1]Summary'!D27</f>
        <v>2</v>
      </c>
      <c r="D11" s="50">
        <f>'[1]Summary'!E27</f>
        <v>191.96999999999997</v>
      </c>
    </row>
    <row r="12" spans="1:4" ht="15">
      <c r="A12">
        <v>10</v>
      </c>
      <c r="B12" s="48" t="str">
        <f>'[1]Summary'!C66</f>
        <v>Pocket Change</v>
      </c>
      <c r="C12" s="49">
        <f>'[1]Summary'!D66</f>
        <v>6</v>
      </c>
      <c r="D12" s="50">
        <f>'[1]Summary'!E66</f>
        <v>203.32</v>
      </c>
    </row>
    <row r="14" ht="15">
      <c r="B14" s="43" t="s">
        <v>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</cols>
  <sheetData>
    <row r="1" spans="1:8" ht="19.5" thickBot="1">
      <c r="A1" s="11" t="s">
        <v>10</v>
      </c>
      <c r="B1" s="5"/>
      <c r="C1" s="4"/>
      <c r="D1" s="5"/>
      <c r="E1" s="3"/>
      <c r="F1" s="3"/>
      <c r="G1" s="3"/>
      <c r="H1" s="4"/>
    </row>
    <row r="2" spans="1:8" ht="15">
      <c r="A2" s="52" t="s">
        <v>22</v>
      </c>
      <c r="B2" s="53" t="s">
        <v>23</v>
      </c>
      <c r="C2" s="54" t="s">
        <v>24</v>
      </c>
      <c r="D2" s="53" t="s">
        <v>1</v>
      </c>
      <c r="E2" s="55" t="s">
        <v>25</v>
      </c>
      <c r="F2" s="55" t="s">
        <v>26</v>
      </c>
      <c r="G2" s="55" t="s">
        <v>27</v>
      </c>
      <c r="H2" s="56" t="s">
        <v>28</v>
      </c>
    </row>
    <row r="3" spans="1:8" ht="15">
      <c r="A3" s="57" t="s">
        <v>29</v>
      </c>
      <c r="B3" s="58">
        <v>6</v>
      </c>
      <c r="C3" s="59">
        <v>33.63</v>
      </c>
      <c r="D3" s="60"/>
      <c r="E3" s="61"/>
      <c r="F3" s="61"/>
      <c r="G3" s="61"/>
      <c r="H3" s="62">
        <f aca="true" t="shared" si="0" ref="H3:H8">C3+D3*5+E3*10+-F3*10-G3*5</f>
        <v>33.63</v>
      </c>
    </row>
    <row r="4" spans="1:8" ht="15">
      <c r="A4" s="57"/>
      <c r="B4" s="58">
        <v>7</v>
      </c>
      <c r="C4" s="59">
        <v>27.59</v>
      </c>
      <c r="D4" s="60">
        <v>1</v>
      </c>
      <c r="E4" s="61"/>
      <c r="F4" s="61"/>
      <c r="G4" s="61"/>
      <c r="H4" s="62">
        <f t="shared" si="0"/>
        <v>32.59</v>
      </c>
    </row>
    <row r="5" spans="1:8" ht="15">
      <c r="A5" s="57"/>
      <c r="B5" s="58">
        <v>8</v>
      </c>
      <c r="C5" s="59">
        <v>27.67</v>
      </c>
      <c r="D5" s="60">
        <v>1</v>
      </c>
      <c r="E5" s="61"/>
      <c r="F5" s="61"/>
      <c r="G5" s="61"/>
      <c r="H5" s="62">
        <f t="shared" si="0"/>
        <v>32.67</v>
      </c>
    </row>
    <row r="6" spans="1:8" ht="15">
      <c r="A6" s="57"/>
      <c r="B6" s="58">
        <v>9</v>
      </c>
      <c r="C6" s="59">
        <v>26.22</v>
      </c>
      <c r="D6" s="60"/>
      <c r="E6" s="61">
        <v>1</v>
      </c>
      <c r="F6" s="61"/>
      <c r="G6" s="61"/>
      <c r="H6" s="62">
        <f t="shared" si="0"/>
        <v>36.22</v>
      </c>
    </row>
    <row r="7" spans="1:8" ht="15">
      <c r="A7" s="57"/>
      <c r="B7" s="58">
        <v>10</v>
      </c>
      <c r="C7" s="59">
        <v>23.01</v>
      </c>
      <c r="D7" s="60">
        <v>1</v>
      </c>
      <c r="E7" s="61">
        <v>1</v>
      </c>
      <c r="F7" s="61"/>
      <c r="G7" s="61"/>
      <c r="H7" s="62">
        <f t="shared" si="0"/>
        <v>38.010000000000005</v>
      </c>
    </row>
    <row r="8" spans="1:8" ht="15">
      <c r="A8" s="57"/>
      <c r="B8" s="58"/>
      <c r="C8" s="59"/>
      <c r="D8" s="60"/>
      <c r="E8" s="61"/>
      <c r="F8" s="61"/>
      <c r="G8" s="61"/>
      <c r="H8" s="62">
        <f t="shared" si="0"/>
        <v>0</v>
      </c>
    </row>
    <row r="9" spans="1:8" ht="15.75" thickBot="1">
      <c r="A9" s="63" t="s">
        <v>30</v>
      </c>
      <c r="B9" s="64"/>
      <c r="C9" s="65">
        <f>C3+C4+C5+C6+C7+C8</f>
        <v>138.12</v>
      </c>
      <c r="D9" s="66">
        <f>(D3+D4+D5+D6+D7+D8)*5</f>
        <v>15</v>
      </c>
      <c r="E9" s="67">
        <f>(E3+E4+E5+E6+E7+E8)*10</f>
        <v>20</v>
      </c>
      <c r="F9" s="67">
        <f>(F3+F4+F5+F6+F7+F8)*10</f>
        <v>0</v>
      </c>
      <c r="G9" s="67">
        <f>(G3+G4+G5+G6+G7+G8)*5</f>
        <v>0</v>
      </c>
      <c r="H9" s="68">
        <f>C9+D9+E9+-F9-G9</f>
        <v>173.12</v>
      </c>
    </row>
    <row r="10" spans="1:8" ht="15.75" thickBot="1">
      <c r="A10" s="69"/>
      <c r="B10" s="70"/>
      <c r="C10" s="71"/>
      <c r="D10" s="72">
        <f>D9/5</f>
        <v>3</v>
      </c>
      <c r="E10" s="73"/>
      <c r="F10" s="73"/>
      <c r="G10" s="73"/>
      <c r="H10" s="74">
        <f>H3+H4+H5+H6+H7+H8</f>
        <v>173.12</v>
      </c>
    </row>
    <row r="11" spans="1:8" ht="15.75" thickBot="1">
      <c r="A11" s="75"/>
      <c r="B11" s="5"/>
      <c r="C11" s="4"/>
      <c r="D11" s="5"/>
      <c r="E11" s="3"/>
      <c r="F11" s="3"/>
      <c r="G11" s="3"/>
      <c r="H11" s="4"/>
    </row>
    <row r="12" spans="1:8" ht="15">
      <c r="A12" s="52" t="s">
        <v>22</v>
      </c>
      <c r="B12" s="53" t="s">
        <v>23</v>
      </c>
      <c r="C12" s="54" t="s">
        <v>24</v>
      </c>
      <c r="D12" s="53" t="s">
        <v>1</v>
      </c>
      <c r="E12" s="55" t="s">
        <v>25</v>
      </c>
      <c r="F12" s="55" t="s">
        <v>26</v>
      </c>
      <c r="G12" s="55" t="s">
        <v>27</v>
      </c>
      <c r="H12" s="56" t="s">
        <v>28</v>
      </c>
    </row>
    <row r="13" spans="1:8" ht="15">
      <c r="A13" s="57" t="s">
        <v>31</v>
      </c>
      <c r="B13" s="58">
        <v>6</v>
      </c>
      <c r="C13" s="59">
        <v>33.6</v>
      </c>
      <c r="D13" s="60">
        <v>3</v>
      </c>
      <c r="E13" s="61"/>
      <c r="F13" s="61"/>
      <c r="G13" s="61"/>
      <c r="H13" s="62">
        <f aca="true" t="shared" si="1" ref="H13:H18">C13+D13*5+E13*10+-F13*10-G13*5</f>
        <v>48.6</v>
      </c>
    </row>
    <row r="14" spans="1:8" ht="15">
      <c r="A14" s="57"/>
      <c r="B14" s="58">
        <v>7</v>
      </c>
      <c r="C14" s="59">
        <v>26.39</v>
      </c>
      <c r="D14" s="60">
        <v>1</v>
      </c>
      <c r="E14" s="61"/>
      <c r="F14" s="61"/>
      <c r="G14" s="61"/>
      <c r="H14" s="62">
        <f t="shared" si="1"/>
        <v>31.39</v>
      </c>
    </row>
    <row r="15" spans="1:8" ht="15">
      <c r="A15" s="57"/>
      <c r="B15" s="58">
        <v>8</v>
      </c>
      <c r="C15" s="59">
        <v>40.21</v>
      </c>
      <c r="D15" s="60">
        <v>1</v>
      </c>
      <c r="E15" s="61"/>
      <c r="F15" s="61"/>
      <c r="G15" s="61"/>
      <c r="H15" s="62">
        <f t="shared" si="1"/>
        <v>45.21</v>
      </c>
    </row>
    <row r="16" spans="1:8" ht="15">
      <c r="A16" s="57"/>
      <c r="B16" s="58">
        <v>9</v>
      </c>
      <c r="C16" s="59">
        <v>30.25</v>
      </c>
      <c r="D16" s="60"/>
      <c r="E16" s="61"/>
      <c r="F16" s="61"/>
      <c r="G16" s="61"/>
      <c r="H16" s="62">
        <f t="shared" si="1"/>
        <v>30.25</v>
      </c>
    </row>
    <row r="17" spans="1:8" ht="15">
      <c r="A17" s="57"/>
      <c r="B17" s="58">
        <v>10</v>
      </c>
      <c r="C17" s="59">
        <v>26.9</v>
      </c>
      <c r="D17" s="60">
        <v>1</v>
      </c>
      <c r="E17" s="61"/>
      <c r="F17" s="61"/>
      <c r="G17" s="61"/>
      <c r="H17" s="62">
        <f t="shared" si="1"/>
        <v>31.9</v>
      </c>
    </row>
    <row r="18" spans="1:8" ht="15">
      <c r="A18" s="57"/>
      <c r="B18" s="58"/>
      <c r="C18" s="59"/>
      <c r="D18" s="60"/>
      <c r="E18" s="61"/>
      <c r="F18" s="61"/>
      <c r="G18" s="61"/>
      <c r="H18" s="62">
        <f t="shared" si="1"/>
        <v>0</v>
      </c>
    </row>
    <row r="19" spans="1:8" ht="15.75" thickBot="1">
      <c r="A19" s="63" t="s">
        <v>30</v>
      </c>
      <c r="B19" s="64"/>
      <c r="C19" s="65">
        <f>C13+C14+C15+C16+C17+C18</f>
        <v>157.35</v>
      </c>
      <c r="D19" s="66">
        <f>(D13+D14+D15+D16+D17+D18)*5</f>
        <v>30</v>
      </c>
      <c r="E19" s="67">
        <f>(E13+E14+E15+E16+E17+E18)*10</f>
        <v>0</v>
      </c>
      <c r="F19" s="67">
        <f>(F13+F14+F15+F16+F17+F18)*10</f>
        <v>0</v>
      </c>
      <c r="G19" s="67">
        <f>(G13+G14+G15+G16+G17+G18)*5</f>
        <v>0</v>
      </c>
      <c r="H19" s="68">
        <f>C19+D19+E19+-F19-G19</f>
        <v>187.35</v>
      </c>
    </row>
    <row r="20" spans="1:8" ht="15.75" thickBot="1">
      <c r="A20" s="69"/>
      <c r="B20" s="70"/>
      <c r="C20" s="71"/>
      <c r="D20" s="72">
        <f>D19/5</f>
        <v>6</v>
      </c>
      <c r="E20" s="73"/>
      <c r="F20" s="73"/>
      <c r="G20" s="73"/>
      <c r="H20" s="74">
        <f>H13+H14+H15+H16+H17+H18</f>
        <v>187.35000000000002</v>
      </c>
    </row>
    <row r="21" spans="1:8" ht="15.75" thickBot="1">
      <c r="A21" s="75"/>
      <c r="B21" s="5"/>
      <c r="C21" s="4"/>
      <c r="D21" s="5"/>
      <c r="E21" s="3"/>
      <c r="F21" s="3"/>
      <c r="G21" s="3"/>
      <c r="H21" s="4"/>
    </row>
    <row r="22" spans="1:8" ht="15">
      <c r="A22" s="52" t="s">
        <v>22</v>
      </c>
      <c r="B22" s="53" t="s">
        <v>23</v>
      </c>
      <c r="C22" s="54" t="s">
        <v>24</v>
      </c>
      <c r="D22" s="53" t="s">
        <v>1</v>
      </c>
      <c r="E22" s="55" t="s">
        <v>25</v>
      </c>
      <c r="F22" s="55" t="s">
        <v>26</v>
      </c>
      <c r="G22" s="55" t="s">
        <v>27</v>
      </c>
      <c r="H22" s="56" t="s">
        <v>28</v>
      </c>
    </row>
    <row r="23" spans="1:8" ht="15">
      <c r="A23" s="57" t="s">
        <v>32</v>
      </c>
      <c r="B23" s="58">
        <v>6</v>
      </c>
      <c r="C23" s="59">
        <v>39.57</v>
      </c>
      <c r="D23" s="60"/>
      <c r="E23" s="61"/>
      <c r="F23" s="61"/>
      <c r="G23" s="61"/>
      <c r="H23" s="62">
        <f aca="true" t="shared" si="2" ref="H23:H28">C23+D23*5+E23*10+-F23*10-G23*5</f>
        <v>39.57</v>
      </c>
    </row>
    <row r="24" spans="1:8" ht="15">
      <c r="A24" s="57"/>
      <c r="B24" s="58">
        <v>7</v>
      </c>
      <c r="C24" s="59">
        <v>36.06</v>
      </c>
      <c r="D24" s="60">
        <v>2</v>
      </c>
      <c r="E24" s="61"/>
      <c r="F24" s="61"/>
      <c r="G24" s="61"/>
      <c r="H24" s="62">
        <f t="shared" si="2"/>
        <v>46.06</v>
      </c>
    </row>
    <row r="25" spans="1:8" ht="15">
      <c r="A25" s="57"/>
      <c r="B25" s="58">
        <v>8</v>
      </c>
      <c r="C25" s="59">
        <v>35.76</v>
      </c>
      <c r="D25" s="60">
        <v>2</v>
      </c>
      <c r="E25" s="61"/>
      <c r="F25" s="61"/>
      <c r="G25" s="61"/>
      <c r="H25" s="62">
        <f t="shared" si="2"/>
        <v>45.76</v>
      </c>
    </row>
    <row r="26" spans="1:8" ht="15">
      <c r="A26" s="57"/>
      <c r="B26" s="58">
        <v>9</v>
      </c>
      <c r="C26" s="59">
        <v>36.1</v>
      </c>
      <c r="D26" s="60"/>
      <c r="E26" s="61"/>
      <c r="F26" s="61"/>
      <c r="G26" s="61"/>
      <c r="H26" s="62">
        <f t="shared" si="2"/>
        <v>36.1</v>
      </c>
    </row>
    <row r="27" spans="1:8" ht="15">
      <c r="A27" s="57"/>
      <c r="B27" s="58">
        <v>10</v>
      </c>
      <c r="C27" s="59">
        <v>40.59</v>
      </c>
      <c r="D27" s="60">
        <v>3</v>
      </c>
      <c r="E27" s="61"/>
      <c r="F27" s="61"/>
      <c r="G27" s="61"/>
      <c r="H27" s="62">
        <f t="shared" si="2"/>
        <v>55.59</v>
      </c>
    </row>
    <row r="28" spans="1:8" ht="15">
      <c r="A28" s="57"/>
      <c r="B28" s="58"/>
      <c r="C28" s="59"/>
      <c r="D28" s="60"/>
      <c r="E28" s="61"/>
      <c r="F28" s="61"/>
      <c r="G28" s="61"/>
      <c r="H28" s="62">
        <f t="shared" si="2"/>
        <v>0</v>
      </c>
    </row>
    <row r="29" spans="1:8" ht="15" customHeight="1" thickBot="1">
      <c r="A29" s="63" t="s">
        <v>30</v>
      </c>
      <c r="B29" s="64"/>
      <c r="C29" s="65">
        <f>C23+C24+C25+C26+C27+C28</f>
        <v>188.07999999999998</v>
      </c>
      <c r="D29" s="66">
        <f>(D23+D24+D25+D26+D27+D28)*5</f>
        <v>35</v>
      </c>
      <c r="E29" s="67">
        <f>(E23+E24+E25+E26+E27+E28)*10</f>
        <v>0</v>
      </c>
      <c r="F29" s="67">
        <f>(F23+F24+F25+F26+F27+F28)*10</f>
        <v>0</v>
      </c>
      <c r="G29" s="67">
        <f>(G23+G24+G25+G26+G27+G28)*5</f>
        <v>0</v>
      </c>
      <c r="H29" s="68">
        <f>C29+D29+E29+-F29-G29</f>
        <v>223.07999999999998</v>
      </c>
    </row>
    <row r="30" spans="1:8" ht="15" customHeight="1" thickBot="1">
      <c r="A30" s="69"/>
      <c r="B30" s="70"/>
      <c r="C30" s="71"/>
      <c r="D30" s="72">
        <f>D29/5</f>
        <v>7</v>
      </c>
      <c r="E30" s="73"/>
      <c r="F30" s="73"/>
      <c r="G30" s="73"/>
      <c r="H30" s="74">
        <f>H23+H24+H25+H26+H27+H28</f>
        <v>223.07999999999998</v>
      </c>
    </row>
    <row r="31" spans="1:8" ht="15" customHeight="1" thickBot="1">
      <c r="A31" s="75"/>
      <c r="B31" s="5"/>
      <c r="C31" s="4"/>
      <c r="D31" s="5"/>
      <c r="E31" s="3"/>
      <c r="F31" s="3"/>
      <c r="G31" s="3"/>
      <c r="H31" s="4"/>
    </row>
    <row r="32" spans="1:8" ht="15" customHeight="1">
      <c r="A32" s="52" t="s">
        <v>22</v>
      </c>
      <c r="B32" s="53" t="s">
        <v>23</v>
      </c>
      <c r="C32" s="54" t="s">
        <v>24</v>
      </c>
      <c r="D32" s="53" t="s">
        <v>1</v>
      </c>
      <c r="E32" s="55" t="s">
        <v>25</v>
      </c>
      <c r="F32" s="55" t="s">
        <v>26</v>
      </c>
      <c r="G32" s="55" t="s">
        <v>27</v>
      </c>
      <c r="H32" s="56" t="s">
        <v>28</v>
      </c>
    </row>
    <row r="33" spans="1:8" ht="15">
      <c r="A33" s="57" t="s">
        <v>33</v>
      </c>
      <c r="B33" s="58">
        <v>6</v>
      </c>
      <c r="C33" s="59">
        <v>54.37</v>
      </c>
      <c r="D33" s="60"/>
      <c r="E33" s="61"/>
      <c r="F33" s="61"/>
      <c r="G33" s="61"/>
      <c r="H33" s="62">
        <f aca="true" t="shared" si="3" ref="H33:H38">C33+D33*5+E33*10+-F33*10-G33*5</f>
        <v>54.37</v>
      </c>
    </row>
    <row r="34" spans="1:8" ht="15">
      <c r="A34" s="57"/>
      <c r="B34" s="58">
        <v>7</v>
      </c>
      <c r="C34" s="59">
        <v>42.31</v>
      </c>
      <c r="D34" s="60">
        <v>3</v>
      </c>
      <c r="E34" s="61"/>
      <c r="F34" s="61"/>
      <c r="G34" s="61"/>
      <c r="H34" s="62">
        <f t="shared" si="3"/>
        <v>57.31</v>
      </c>
    </row>
    <row r="35" spans="1:8" ht="15">
      <c r="A35" s="57"/>
      <c r="B35" s="58">
        <v>8</v>
      </c>
      <c r="C35" s="59">
        <v>38.21</v>
      </c>
      <c r="D35" s="60"/>
      <c r="E35" s="61"/>
      <c r="F35" s="61"/>
      <c r="G35" s="61"/>
      <c r="H35" s="62">
        <f t="shared" si="3"/>
        <v>38.21</v>
      </c>
    </row>
    <row r="36" spans="1:8" ht="15">
      <c r="A36" s="57"/>
      <c r="B36" s="58">
        <v>9</v>
      </c>
      <c r="C36" s="59">
        <v>40.59</v>
      </c>
      <c r="D36" s="60"/>
      <c r="E36" s="61"/>
      <c r="F36" s="61"/>
      <c r="G36" s="61"/>
      <c r="H36" s="62">
        <f t="shared" si="3"/>
        <v>40.59</v>
      </c>
    </row>
    <row r="37" spans="1:8" ht="15">
      <c r="A37" s="57"/>
      <c r="B37" s="58">
        <v>10</v>
      </c>
      <c r="C37" s="59">
        <v>52.3</v>
      </c>
      <c r="D37" s="60"/>
      <c r="E37" s="61"/>
      <c r="F37" s="61"/>
      <c r="G37" s="61"/>
      <c r="H37" s="62">
        <f t="shared" si="3"/>
        <v>52.3</v>
      </c>
    </row>
    <row r="38" spans="1:8" ht="15">
      <c r="A38" s="57"/>
      <c r="B38" s="58"/>
      <c r="C38" s="59"/>
      <c r="D38" s="60"/>
      <c r="E38" s="61"/>
      <c r="F38" s="61"/>
      <c r="G38" s="61"/>
      <c r="H38" s="62">
        <f t="shared" si="3"/>
        <v>0</v>
      </c>
    </row>
    <row r="39" spans="1:8" ht="15.75" thickBot="1">
      <c r="A39" s="63" t="s">
        <v>30</v>
      </c>
      <c r="B39" s="64"/>
      <c r="C39" s="65">
        <f>C33+C34+C35+C36+C37+C38</f>
        <v>227.78000000000003</v>
      </c>
      <c r="D39" s="66">
        <f>(D33+D34+D35+D36+D37+D38)*5</f>
        <v>15</v>
      </c>
      <c r="E39" s="67">
        <f>(E33+E34+E35+E36+E37+E38)*10</f>
        <v>0</v>
      </c>
      <c r="F39" s="67">
        <f>(F33+F34+F35+F36+F37+F38)*10</f>
        <v>0</v>
      </c>
      <c r="G39" s="67">
        <f>(G33+G34+G35+G36+G37+G38)*5</f>
        <v>0</v>
      </c>
      <c r="H39" s="68">
        <f>C39+D39+E39+-F39-G39</f>
        <v>242.78000000000003</v>
      </c>
    </row>
    <row r="40" spans="1:8" ht="15.75" thickBot="1">
      <c r="A40" s="69"/>
      <c r="B40" s="70"/>
      <c r="C40" s="71"/>
      <c r="D40" s="72">
        <f>D39/5</f>
        <v>3</v>
      </c>
      <c r="E40" s="73"/>
      <c r="F40" s="73"/>
      <c r="G40" s="73"/>
      <c r="H40" s="74">
        <f>H33+H34+H35+H36+H37+H38</f>
        <v>242.78000000000003</v>
      </c>
    </row>
    <row r="41" spans="1:8" ht="15.75" thickBot="1">
      <c r="A41" s="75"/>
      <c r="B41" s="5"/>
      <c r="C41" s="4"/>
      <c r="D41" s="5"/>
      <c r="E41" s="3"/>
      <c r="F41" s="3"/>
      <c r="G41" s="3"/>
      <c r="H41" s="4"/>
    </row>
    <row r="42" spans="1:8" ht="15">
      <c r="A42" s="52" t="s">
        <v>22</v>
      </c>
      <c r="B42" s="53" t="s">
        <v>23</v>
      </c>
      <c r="C42" s="54" t="s">
        <v>24</v>
      </c>
      <c r="D42" s="53" t="s">
        <v>1</v>
      </c>
      <c r="E42" s="55" t="s">
        <v>25</v>
      </c>
      <c r="F42" s="55" t="s">
        <v>26</v>
      </c>
      <c r="G42" s="55" t="s">
        <v>27</v>
      </c>
      <c r="H42" s="56" t="s">
        <v>28</v>
      </c>
    </row>
    <row r="43" spans="1:8" ht="15">
      <c r="A43" s="57" t="s">
        <v>34</v>
      </c>
      <c r="B43" s="58">
        <v>6</v>
      </c>
      <c r="C43" s="59">
        <v>45.922</v>
      </c>
      <c r="D43" s="60">
        <v>2</v>
      </c>
      <c r="E43" s="61"/>
      <c r="F43" s="61"/>
      <c r="G43" s="61"/>
      <c r="H43" s="62">
        <f aca="true" t="shared" si="4" ref="H43:H48">C43+D43*5+E43*10+-F43*10-G43*5</f>
        <v>55.922</v>
      </c>
    </row>
    <row r="44" spans="1:8" ht="15">
      <c r="A44" s="57"/>
      <c r="B44" s="58">
        <v>7</v>
      </c>
      <c r="C44" s="59">
        <v>44.92</v>
      </c>
      <c r="D44" s="60"/>
      <c r="E44" s="61"/>
      <c r="F44" s="61"/>
      <c r="G44" s="61"/>
      <c r="H44" s="62">
        <f t="shared" si="4"/>
        <v>44.92</v>
      </c>
    </row>
    <row r="45" spans="1:8" ht="15">
      <c r="A45" s="57"/>
      <c r="B45" s="58">
        <v>8</v>
      </c>
      <c r="C45" s="59">
        <v>36.16</v>
      </c>
      <c r="D45" s="60">
        <v>1</v>
      </c>
      <c r="E45" s="61"/>
      <c r="F45" s="61"/>
      <c r="G45" s="61"/>
      <c r="H45" s="62">
        <f t="shared" si="4"/>
        <v>41.16</v>
      </c>
    </row>
    <row r="46" spans="1:8" ht="15">
      <c r="A46" s="57"/>
      <c r="B46" s="58">
        <v>9</v>
      </c>
      <c r="C46" s="59">
        <v>44.79</v>
      </c>
      <c r="D46" s="60">
        <v>1</v>
      </c>
      <c r="E46" s="61"/>
      <c r="F46" s="61"/>
      <c r="G46" s="61"/>
      <c r="H46" s="62">
        <f t="shared" si="4"/>
        <v>49.79</v>
      </c>
    </row>
    <row r="47" spans="1:8" ht="15">
      <c r="A47" s="57"/>
      <c r="B47" s="58">
        <v>10</v>
      </c>
      <c r="C47" s="59">
        <v>43.6</v>
      </c>
      <c r="D47" s="60">
        <v>5</v>
      </c>
      <c r="E47" s="61"/>
      <c r="F47" s="61"/>
      <c r="G47" s="61"/>
      <c r="H47" s="62">
        <f t="shared" si="4"/>
        <v>68.6</v>
      </c>
    </row>
    <row r="48" spans="1:8" ht="15">
      <c r="A48" s="57"/>
      <c r="B48" s="58"/>
      <c r="C48" s="59"/>
      <c r="D48" s="60"/>
      <c r="E48" s="61"/>
      <c r="F48" s="61"/>
      <c r="G48" s="61"/>
      <c r="H48" s="62">
        <f t="shared" si="4"/>
        <v>0</v>
      </c>
    </row>
    <row r="49" spans="1:8" ht="15.75" thickBot="1">
      <c r="A49" s="63" t="s">
        <v>30</v>
      </c>
      <c r="B49" s="64"/>
      <c r="C49" s="65">
        <f>C43+C44+C45+C46+C47+C48</f>
        <v>215.392</v>
      </c>
      <c r="D49" s="66">
        <f>(D43+D44+D45+D46+D47+D48)*5</f>
        <v>45</v>
      </c>
      <c r="E49" s="67">
        <f>(E43+E44+E45+E46+E47+E48)*10</f>
        <v>0</v>
      </c>
      <c r="F49" s="67">
        <f>(F43+F44+F45+F46+F47+F48)*10</f>
        <v>0</v>
      </c>
      <c r="G49" s="67">
        <f>(G43+G44+G45+G46+G47+G48)*5</f>
        <v>0</v>
      </c>
      <c r="H49" s="68">
        <f>C49+D49+E49+-F49-G49</f>
        <v>260.392</v>
      </c>
    </row>
    <row r="50" spans="1:8" ht="15.75" thickBot="1">
      <c r="A50" s="69"/>
      <c r="B50" s="70"/>
      <c r="C50" s="71"/>
      <c r="D50" s="72">
        <f>D49/5</f>
        <v>9</v>
      </c>
      <c r="E50" s="73"/>
      <c r="F50" s="73"/>
      <c r="G50" s="73"/>
      <c r="H50" s="74">
        <f>H43+H44+H45+H46+H47+H48</f>
        <v>260.392</v>
      </c>
    </row>
    <row r="51" spans="1:8" ht="15.75" thickBot="1">
      <c r="A51" s="75"/>
      <c r="B51" s="5"/>
      <c r="C51" s="4"/>
      <c r="D51" s="5"/>
      <c r="E51" s="3"/>
      <c r="F51" s="3"/>
      <c r="G51" s="3"/>
      <c r="H51" s="4"/>
    </row>
    <row r="52" spans="1:8" ht="15">
      <c r="A52" s="52" t="s">
        <v>22</v>
      </c>
      <c r="B52" s="53" t="s">
        <v>23</v>
      </c>
      <c r="C52" s="54" t="s">
        <v>24</v>
      </c>
      <c r="D52" s="53" t="s">
        <v>1</v>
      </c>
      <c r="E52" s="55" t="s">
        <v>25</v>
      </c>
      <c r="F52" s="55" t="s">
        <v>26</v>
      </c>
      <c r="G52" s="55" t="s">
        <v>27</v>
      </c>
      <c r="H52" s="56" t="s">
        <v>28</v>
      </c>
    </row>
    <row r="53" spans="1:8" ht="15">
      <c r="A53" s="57" t="s">
        <v>35</v>
      </c>
      <c r="B53" s="58">
        <v>6</v>
      </c>
      <c r="C53" s="59">
        <v>48.74</v>
      </c>
      <c r="D53" s="60">
        <v>1</v>
      </c>
      <c r="E53" s="61"/>
      <c r="F53" s="61"/>
      <c r="G53" s="61"/>
      <c r="H53" s="62">
        <f aca="true" t="shared" si="5" ref="H53:H58">C53+D53*5+E53*10+-F53*10-G53*5</f>
        <v>53.74</v>
      </c>
    </row>
    <row r="54" spans="1:8" ht="15">
      <c r="A54" s="57"/>
      <c r="B54" s="58">
        <v>7</v>
      </c>
      <c r="C54" s="59">
        <v>51.23</v>
      </c>
      <c r="D54" s="60"/>
      <c r="E54" s="61"/>
      <c r="F54" s="61"/>
      <c r="G54" s="61"/>
      <c r="H54" s="62">
        <f t="shared" si="5"/>
        <v>51.23</v>
      </c>
    </row>
    <row r="55" spans="1:8" ht="15">
      <c r="A55" s="57"/>
      <c r="B55" s="58">
        <v>8</v>
      </c>
      <c r="C55" s="59">
        <v>58.82</v>
      </c>
      <c r="D55" s="60"/>
      <c r="E55" s="61"/>
      <c r="F55" s="61"/>
      <c r="G55" s="61"/>
      <c r="H55" s="62">
        <f t="shared" si="5"/>
        <v>58.82</v>
      </c>
    </row>
    <row r="56" spans="1:8" ht="15">
      <c r="A56" s="57"/>
      <c r="B56" s="58">
        <v>9</v>
      </c>
      <c r="C56" s="59">
        <v>35.46</v>
      </c>
      <c r="D56" s="60">
        <v>1</v>
      </c>
      <c r="E56" s="61">
        <v>1</v>
      </c>
      <c r="F56" s="61"/>
      <c r="G56" s="61"/>
      <c r="H56" s="62">
        <f t="shared" si="5"/>
        <v>50.46</v>
      </c>
    </row>
    <row r="57" spans="1:8" ht="15">
      <c r="A57" s="57"/>
      <c r="B57" s="58">
        <v>10</v>
      </c>
      <c r="C57" s="59">
        <v>44.82</v>
      </c>
      <c r="D57" s="60">
        <v>2</v>
      </c>
      <c r="E57" s="61"/>
      <c r="F57" s="61"/>
      <c r="G57" s="61"/>
      <c r="H57" s="62">
        <f t="shared" si="5"/>
        <v>54.82</v>
      </c>
    </row>
    <row r="58" spans="1:8" ht="15">
      <c r="A58" s="57"/>
      <c r="B58" s="58"/>
      <c r="C58" s="59"/>
      <c r="D58" s="60"/>
      <c r="E58" s="61"/>
      <c r="F58" s="61"/>
      <c r="G58" s="61"/>
      <c r="H58" s="62">
        <f t="shared" si="5"/>
        <v>0</v>
      </c>
    </row>
    <row r="59" spans="1:8" ht="15.75" thickBot="1">
      <c r="A59" s="63" t="s">
        <v>30</v>
      </c>
      <c r="B59" s="64"/>
      <c r="C59" s="65">
        <f>C53+C54+C55+C56+C57+C58</f>
        <v>239.07</v>
      </c>
      <c r="D59" s="66">
        <f>(D53+D54+D55+D56+D57+D58)*5</f>
        <v>20</v>
      </c>
      <c r="E59" s="67">
        <f>(E53+E54+E55+E56+E57+E58)*10</f>
        <v>10</v>
      </c>
      <c r="F59" s="67">
        <f>(F53+F54+F55+F56+F57+F58)*10</f>
        <v>0</v>
      </c>
      <c r="G59" s="67">
        <f>(G53+G54+G55+G56+G57+G58)*5</f>
        <v>0</v>
      </c>
      <c r="H59" s="68">
        <f>C59+D59+E59+-F59-G59</f>
        <v>269.07</v>
      </c>
    </row>
    <row r="60" spans="1:8" ht="15.75" thickBot="1">
      <c r="A60" s="69"/>
      <c r="B60" s="70"/>
      <c r="C60" s="71"/>
      <c r="D60" s="72">
        <f>D59/5</f>
        <v>4</v>
      </c>
      <c r="E60" s="73"/>
      <c r="F60" s="73"/>
      <c r="G60" s="73"/>
      <c r="H60" s="74">
        <f>H53+H54+H55+H56+H57+H58</f>
        <v>269.07</v>
      </c>
    </row>
    <row r="61" spans="1:8" ht="15.75" thickBot="1">
      <c r="A61" s="75"/>
      <c r="B61" s="5"/>
      <c r="C61" s="4"/>
      <c r="D61" s="5"/>
      <c r="E61" s="3"/>
      <c r="F61" s="3"/>
      <c r="G61" s="3"/>
      <c r="H61" s="4"/>
    </row>
    <row r="62" spans="1:8" ht="15">
      <c r="A62" s="52" t="s">
        <v>22</v>
      </c>
      <c r="B62" s="53" t="s">
        <v>23</v>
      </c>
      <c r="C62" s="54" t="s">
        <v>24</v>
      </c>
      <c r="D62" s="53" t="s">
        <v>1</v>
      </c>
      <c r="E62" s="55" t="s">
        <v>25</v>
      </c>
      <c r="F62" s="55" t="s">
        <v>26</v>
      </c>
      <c r="G62" s="55" t="s">
        <v>27</v>
      </c>
      <c r="H62" s="56" t="s">
        <v>28</v>
      </c>
    </row>
    <row r="63" spans="1:8" ht="15">
      <c r="A63" s="57" t="s">
        <v>36</v>
      </c>
      <c r="B63" s="58">
        <v>6</v>
      </c>
      <c r="C63" s="59">
        <v>48.76</v>
      </c>
      <c r="D63" s="60">
        <v>2</v>
      </c>
      <c r="E63" s="61"/>
      <c r="F63" s="61"/>
      <c r="G63" s="61"/>
      <c r="H63" s="62">
        <f aca="true" t="shared" si="6" ref="H63:H68">C63+D63*5+E63*10+-F63*10-G63*5</f>
        <v>58.76</v>
      </c>
    </row>
    <row r="64" spans="1:8" ht="15">
      <c r="A64" s="57"/>
      <c r="B64" s="58">
        <v>7</v>
      </c>
      <c r="C64" s="59">
        <v>44.62</v>
      </c>
      <c r="D64" s="60">
        <v>2</v>
      </c>
      <c r="E64" s="61">
        <v>1</v>
      </c>
      <c r="F64" s="61"/>
      <c r="G64" s="61"/>
      <c r="H64" s="62">
        <f t="shared" si="6"/>
        <v>64.62</v>
      </c>
    </row>
    <row r="65" spans="1:8" ht="15">
      <c r="A65" s="57"/>
      <c r="B65" s="58">
        <v>8</v>
      </c>
      <c r="C65" s="59">
        <v>41.1</v>
      </c>
      <c r="D65" s="60">
        <v>1</v>
      </c>
      <c r="E65" s="61"/>
      <c r="F65" s="61"/>
      <c r="G65" s="61"/>
      <c r="H65" s="62">
        <f t="shared" si="6"/>
        <v>46.1</v>
      </c>
    </row>
    <row r="66" spans="1:8" ht="15">
      <c r="A66" s="57"/>
      <c r="B66" s="58">
        <v>9</v>
      </c>
      <c r="C66" s="59">
        <v>41.56</v>
      </c>
      <c r="D66" s="60">
        <v>3</v>
      </c>
      <c r="E66" s="61"/>
      <c r="F66" s="61"/>
      <c r="G66" s="61"/>
      <c r="H66" s="62">
        <f t="shared" si="6"/>
        <v>56.56</v>
      </c>
    </row>
    <row r="67" spans="1:8" ht="15">
      <c r="A67" s="57"/>
      <c r="B67" s="58">
        <v>10</v>
      </c>
      <c r="C67" s="59">
        <v>42.76</v>
      </c>
      <c r="D67" s="60">
        <v>1</v>
      </c>
      <c r="E67" s="61"/>
      <c r="F67" s="61"/>
      <c r="G67" s="61"/>
      <c r="H67" s="62">
        <f t="shared" si="6"/>
        <v>47.76</v>
      </c>
    </row>
    <row r="68" spans="1:8" ht="15">
      <c r="A68" s="57"/>
      <c r="B68" s="58"/>
      <c r="C68" s="59"/>
      <c r="D68" s="60"/>
      <c r="E68" s="61"/>
      <c r="F68" s="61"/>
      <c r="G68" s="61"/>
      <c r="H68" s="62">
        <f t="shared" si="6"/>
        <v>0</v>
      </c>
    </row>
    <row r="69" spans="1:8" ht="15.75" thickBot="1">
      <c r="A69" s="63" t="s">
        <v>30</v>
      </c>
      <c r="B69" s="64"/>
      <c r="C69" s="65">
        <f>C63+C64+C65+C66+C67+C68</f>
        <v>218.79999999999998</v>
      </c>
      <c r="D69" s="66">
        <f>(D63+D64+D65+D66+D67+D68)*5</f>
        <v>45</v>
      </c>
      <c r="E69" s="67">
        <f>(E63+E64+E65+E66+E67+E68)*10</f>
        <v>10</v>
      </c>
      <c r="F69" s="67">
        <f>(F63+F64+F65+F66+F67+F68)*10</f>
        <v>0</v>
      </c>
      <c r="G69" s="67">
        <f>(G63+G64+G65+G66+G67+G68)*5</f>
        <v>0</v>
      </c>
      <c r="H69" s="68">
        <f>C69+D69+E69+-F69-G69</f>
        <v>273.79999999999995</v>
      </c>
    </row>
    <row r="70" spans="1:8" ht="15.75" thickBot="1">
      <c r="A70" s="69"/>
      <c r="B70" s="70"/>
      <c r="C70" s="71"/>
      <c r="D70" s="72">
        <f>D69/5</f>
        <v>9</v>
      </c>
      <c r="E70" s="73"/>
      <c r="F70" s="73"/>
      <c r="G70" s="73"/>
      <c r="H70" s="74">
        <f>H63+H64+H65+H66+H67+H68</f>
        <v>273.8</v>
      </c>
    </row>
    <row r="71" spans="1:8" ht="15">
      <c r="A71" s="23"/>
      <c r="B71" s="24"/>
      <c r="C71" s="25"/>
      <c r="D71" s="30"/>
      <c r="E71" s="26"/>
      <c r="F71" s="26"/>
      <c r="G71" s="26"/>
      <c r="H71" s="22"/>
    </row>
    <row r="72" spans="1:8" ht="15">
      <c r="A72" s="13"/>
      <c r="B72" s="27"/>
      <c r="C72" s="28"/>
      <c r="D72" s="27"/>
      <c r="E72" s="29"/>
      <c r="F72" s="29"/>
      <c r="G72" s="29"/>
      <c r="H72" s="28"/>
    </row>
    <row r="73" spans="1:8" ht="19.5" thickBot="1">
      <c r="A73" s="11" t="s">
        <v>8</v>
      </c>
      <c r="B73" s="5"/>
      <c r="C73" s="4"/>
      <c r="D73" s="5"/>
      <c r="E73" s="3"/>
      <c r="F73" s="3"/>
      <c r="G73" s="3"/>
      <c r="H73" s="4"/>
    </row>
    <row r="74" spans="1:8" ht="15">
      <c r="A74" s="52" t="s">
        <v>22</v>
      </c>
      <c r="B74" s="53" t="s">
        <v>23</v>
      </c>
      <c r="C74" s="54" t="s">
        <v>24</v>
      </c>
      <c r="D74" s="53" t="s">
        <v>1</v>
      </c>
      <c r="E74" s="55" t="s">
        <v>25</v>
      </c>
      <c r="F74" s="55" t="s">
        <v>26</v>
      </c>
      <c r="G74" s="55" t="s">
        <v>27</v>
      </c>
      <c r="H74" s="56" t="s">
        <v>28</v>
      </c>
    </row>
    <row r="75" spans="1:8" ht="15">
      <c r="A75" s="57" t="s">
        <v>37</v>
      </c>
      <c r="B75" s="58">
        <v>6</v>
      </c>
      <c r="C75" s="59">
        <v>32.86</v>
      </c>
      <c r="D75" s="60"/>
      <c r="E75" s="61"/>
      <c r="F75" s="61"/>
      <c r="G75" s="61"/>
      <c r="H75" s="62">
        <f aca="true" t="shared" si="7" ref="H75:H80">C75+D75*5+E75*10+-F75*10-G75*5</f>
        <v>32.86</v>
      </c>
    </row>
    <row r="76" spans="1:8" ht="15">
      <c r="A76" s="57"/>
      <c r="B76" s="58">
        <v>7</v>
      </c>
      <c r="C76" s="59">
        <v>34.32</v>
      </c>
      <c r="D76" s="60"/>
      <c r="E76" s="61"/>
      <c r="F76" s="61"/>
      <c r="G76" s="61"/>
      <c r="H76" s="62">
        <f t="shared" si="7"/>
        <v>34.32</v>
      </c>
    </row>
    <row r="77" spans="1:8" ht="15">
      <c r="A77" s="57"/>
      <c r="B77" s="58">
        <v>8</v>
      </c>
      <c r="C77" s="59">
        <v>27.73</v>
      </c>
      <c r="D77" s="60">
        <v>1</v>
      </c>
      <c r="E77" s="61"/>
      <c r="F77" s="61"/>
      <c r="G77" s="61"/>
      <c r="H77" s="62">
        <f t="shared" si="7"/>
        <v>32.730000000000004</v>
      </c>
    </row>
    <row r="78" spans="1:8" ht="15">
      <c r="A78" s="57"/>
      <c r="B78" s="58">
        <v>9</v>
      </c>
      <c r="C78" s="59">
        <v>38.57</v>
      </c>
      <c r="D78" s="60"/>
      <c r="E78" s="61">
        <v>1</v>
      </c>
      <c r="F78" s="61"/>
      <c r="G78" s="61"/>
      <c r="H78" s="62">
        <f t="shared" si="7"/>
        <v>48.57</v>
      </c>
    </row>
    <row r="79" spans="1:8" ht="15">
      <c r="A79" s="57"/>
      <c r="B79" s="58">
        <v>10</v>
      </c>
      <c r="C79" s="59">
        <v>30.52</v>
      </c>
      <c r="D79" s="60">
        <v>1</v>
      </c>
      <c r="E79" s="61"/>
      <c r="F79" s="61"/>
      <c r="G79" s="61"/>
      <c r="H79" s="62">
        <f t="shared" si="7"/>
        <v>35.519999999999996</v>
      </c>
    </row>
    <row r="80" spans="1:8" ht="15">
      <c r="A80" s="57"/>
      <c r="B80" s="58"/>
      <c r="C80" s="59"/>
      <c r="D80" s="60"/>
      <c r="E80" s="61"/>
      <c r="F80" s="61"/>
      <c r="G80" s="61"/>
      <c r="H80" s="62">
        <f t="shared" si="7"/>
        <v>0</v>
      </c>
    </row>
    <row r="81" spans="1:8" ht="15.75" thickBot="1">
      <c r="A81" s="63" t="s">
        <v>30</v>
      </c>
      <c r="B81" s="64"/>
      <c r="C81" s="65">
        <f>C75+C76+C77+C78+C79+C80</f>
        <v>164.00000000000003</v>
      </c>
      <c r="D81" s="66">
        <f>(D75+D76+D77+D78+D79+D80)*5</f>
        <v>10</v>
      </c>
      <c r="E81" s="67">
        <f>(E75+E76+E77+E78+E79+E80)*10</f>
        <v>10</v>
      </c>
      <c r="F81" s="67">
        <f>(F75+F76+F77+F78+F79+F80)*10</f>
        <v>0</v>
      </c>
      <c r="G81" s="67">
        <f>(G75+G76+G77+G78+G79+G80)*5</f>
        <v>0</v>
      </c>
      <c r="H81" s="68">
        <f>C81+D81+E81+-F81-G81</f>
        <v>184.00000000000003</v>
      </c>
    </row>
    <row r="82" spans="1:8" ht="15.75" thickBot="1">
      <c r="A82" s="69"/>
      <c r="B82" s="70"/>
      <c r="C82" s="71"/>
      <c r="D82" s="72">
        <f>D81/5</f>
        <v>2</v>
      </c>
      <c r="E82" s="73"/>
      <c r="F82" s="73"/>
      <c r="G82" s="73"/>
      <c r="H82" s="74">
        <f>H75+H76+H77+H78+H79+H80</f>
        <v>184</v>
      </c>
    </row>
    <row r="83" spans="1:8" ht="15.75" thickBot="1">
      <c r="A83" s="75"/>
      <c r="B83" s="5"/>
      <c r="C83" s="4"/>
      <c r="D83" s="5"/>
      <c r="E83" s="3"/>
      <c r="F83" s="3"/>
      <c r="G83" s="3"/>
      <c r="H83" s="4"/>
    </row>
    <row r="84" spans="1:8" ht="15">
      <c r="A84" s="52" t="s">
        <v>22</v>
      </c>
      <c r="B84" s="53" t="s">
        <v>23</v>
      </c>
      <c r="C84" s="54" t="s">
        <v>24</v>
      </c>
      <c r="D84" s="53" t="s">
        <v>1</v>
      </c>
      <c r="E84" s="55" t="s">
        <v>25</v>
      </c>
      <c r="F84" s="55" t="s">
        <v>26</v>
      </c>
      <c r="G84" s="55" t="s">
        <v>27</v>
      </c>
      <c r="H84" s="56" t="s">
        <v>28</v>
      </c>
    </row>
    <row r="85" spans="1:8" ht="15">
      <c r="A85" s="57" t="s">
        <v>38</v>
      </c>
      <c r="B85" s="58">
        <v>6</v>
      </c>
      <c r="C85" s="59">
        <v>35.12</v>
      </c>
      <c r="D85" s="60"/>
      <c r="E85" s="61"/>
      <c r="F85" s="61"/>
      <c r="G85" s="61"/>
      <c r="H85" s="62">
        <f aca="true" t="shared" si="8" ref="H85:H90">C85+D85*5+E85*10+-F85*10-G85*5</f>
        <v>35.12</v>
      </c>
    </row>
    <row r="86" spans="1:8" ht="15">
      <c r="A86" s="57"/>
      <c r="B86" s="58">
        <v>7</v>
      </c>
      <c r="C86" s="59">
        <v>35.15</v>
      </c>
      <c r="D86" s="60">
        <v>2</v>
      </c>
      <c r="E86" s="61"/>
      <c r="F86" s="61"/>
      <c r="G86" s="61"/>
      <c r="H86" s="62">
        <f t="shared" si="8"/>
        <v>45.15</v>
      </c>
    </row>
    <row r="87" spans="1:8" ht="15">
      <c r="A87" s="57"/>
      <c r="B87" s="58">
        <v>8</v>
      </c>
      <c r="C87" s="59">
        <v>40.68</v>
      </c>
      <c r="D87" s="60"/>
      <c r="E87" s="61"/>
      <c r="F87" s="61"/>
      <c r="G87" s="61"/>
      <c r="H87" s="62">
        <f t="shared" si="8"/>
        <v>40.68</v>
      </c>
    </row>
    <row r="88" spans="1:8" ht="15">
      <c r="A88" s="57"/>
      <c r="B88" s="58">
        <v>9</v>
      </c>
      <c r="C88" s="59">
        <v>34.29</v>
      </c>
      <c r="D88" s="60"/>
      <c r="E88" s="61"/>
      <c r="F88" s="61"/>
      <c r="G88" s="61"/>
      <c r="H88" s="62">
        <f t="shared" si="8"/>
        <v>34.29</v>
      </c>
    </row>
    <row r="89" spans="1:8" ht="15">
      <c r="A89" s="57"/>
      <c r="B89" s="58">
        <v>10</v>
      </c>
      <c r="C89" s="59">
        <v>29.04</v>
      </c>
      <c r="D89" s="60"/>
      <c r="E89" s="61"/>
      <c r="F89" s="61"/>
      <c r="G89" s="61"/>
      <c r="H89" s="62">
        <f t="shared" si="8"/>
        <v>29.04</v>
      </c>
    </row>
    <row r="90" spans="1:8" ht="15">
      <c r="A90" s="57"/>
      <c r="B90" s="58"/>
      <c r="C90" s="59"/>
      <c r="D90" s="60"/>
      <c r="E90" s="61"/>
      <c r="F90" s="61"/>
      <c r="G90" s="61"/>
      <c r="H90" s="62">
        <f t="shared" si="8"/>
        <v>0</v>
      </c>
    </row>
    <row r="91" spans="1:8" ht="15.75" thickBot="1">
      <c r="A91" s="63" t="s">
        <v>30</v>
      </c>
      <c r="B91" s="64"/>
      <c r="C91" s="65">
        <f>C85+C86+C87+C88+C89+C90</f>
        <v>174.27999999999997</v>
      </c>
      <c r="D91" s="66">
        <f>(D85+D86+D87+D88+D89+D90)*5</f>
        <v>10</v>
      </c>
      <c r="E91" s="67">
        <f>(E85+E86+E87+E88+E89+E90)*10</f>
        <v>0</v>
      </c>
      <c r="F91" s="67">
        <f>(F85+F86+F87+F88+F89+F90)*10</f>
        <v>0</v>
      </c>
      <c r="G91" s="67">
        <f>(G85+G86+G87+G88+G89+G90)*5</f>
        <v>0</v>
      </c>
      <c r="H91" s="68">
        <f>C91+D91+E91+-F91-G91</f>
        <v>184.27999999999997</v>
      </c>
    </row>
    <row r="92" spans="1:8" ht="15.75" thickBot="1">
      <c r="A92" s="69"/>
      <c r="B92" s="70"/>
      <c r="C92" s="71"/>
      <c r="D92" s="72">
        <f>D91/5</f>
        <v>2</v>
      </c>
      <c r="E92" s="73"/>
      <c r="F92" s="73"/>
      <c r="G92" s="73"/>
      <c r="H92" s="74">
        <f>H85+H86+H87+H88+H89+H90</f>
        <v>184.27999999999997</v>
      </c>
    </row>
    <row r="93" spans="1:8" ht="15.75" thickBot="1">
      <c r="A93" s="75"/>
      <c r="B93" s="5"/>
      <c r="C93" s="4"/>
      <c r="D93" s="5"/>
      <c r="E93" s="3"/>
      <c r="F93" s="3"/>
      <c r="G93" s="3"/>
      <c r="H93" s="4"/>
    </row>
    <row r="94" spans="1:8" ht="15">
      <c r="A94" s="52" t="s">
        <v>22</v>
      </c>
      <c r="B94" s="53" t="s">
        <v>23</v>
      </c>
      <c r="C94" s="54" t="s">
        <v>24</v>
      </c>
      <c r="D94" s="53" t="s">
        <v>1</v>
      </c>
      <c r="E94" s="55" t="s">
        <v>25</v>
      </c>
      <c r="F94" s="55" t="s">
        <v>26</v>
      </c>
      <c r="G94" s="55" t="s">
        <v>27</v>
      </c>
      <c r="H94" s="56" t="s">
        <v>28</v>
      </c>
    </row>
    <row r="95" spans="1:8" ht="15">
      <c r="A95" s="57" t="s">
        <v>39</v>
      </c>
      <c r="B95" s="58">
        <v>6</v>
      </c>
      <c r="C95" s="59">
        <v>51.43</v>
      </c>
      <c r="D95" s="60"/>
      <c r="E95" s="61"/>
      <c r="F95" s="61"/>
      <c r="G95" s="61"/>
      <c r="H95" s="62">
        <f aca="true" t="shared" si="9" ref="H95:H100">C95+D95*5+E95*10+-F95*10-G95*5</f>
        <v>51.43</v>
      </c>
    </row>
    <row r="96" spans="1:8" ht="15">
      <c r="A96" s="57"/>
      <c r="B96" s="58">
        <v>7</v>
      </c>
      <c r="C96" s="59">
        <v>44.31</v>
      </c>
      <c r="D96" s="60">
        <v>2</v>
      </c>
      <c r="E96" s="61"/>
      <c r="F96" s="61"/>
      <c r="G96" s="61"/>
      <c r="H96" s="62">
        <f t="shared" si="9"/>
        <v>54.31</v>
      </c>
    </row>
    <row r="97" spans="1:8" ht="15">
      <c r="A97" s="57"/>
      <c r="B97" s="58">
        <v>8</v>
      </c>
      <c r="C97" s="59">
        <v>38.35</v>
      </c>
      <c r="D97" s="60">
        <v>2</v>
      </c>
      <c r="E97" s="61"/>
      <c r="F97" s="61"/>
      <c r="G97" s="61"/>
      <c r="H97" s="62">
        <f t="shared" si="9"/>
        <v>48.35</v>
      </c>
    </row>
    <row r="98" spans="1:8" ht="15">
      <c r="A98" s="57"/>
      <c r="B98" s="58">
        <v>9</v>
      </c>
      <c r="C98" s="59">
        <v>44.2</v>
      </c>
      <c r="D98" s="60">
        <v>1</v>
      </c>
      <c r="E98" s="61"/>
      <c r="F98" s="61"/>
      <c r="G98" s="61"/>
      <c r="H98" s="62">
        <f t="shared" si="9"/>
        <v>49.2</v>
      </c>
    </row>
    <row r="99" spans="1:8" ht="15">
      <c r="A99" s="57"/>
      <c r="B99" s="58">
        <v>10</v>
      </c>
      <c r="C99" s="59">
        <v>52.87</v>
      </c>
      <c r="D99" s="60">
        <v>1</v>
      </c>
      <c r="E99" s="61"/>
      <c r="F99" s="61"/>
      <c r="G99" s="61"/>
      <c r="H99" s="62">
        <f t="shared" si="9"/>
        <v>57.87</v>
      </c>
    </row>
    <row r="100" spans="1:8" ht="15">
      <c r="A100" s="57"/>
      <c r="B100" s="58"/>
      <c r="C100" s="59"/>
      <c r="D100" s="60"/>
      <c r="E100" s="61"/>
      <c r="F100" s="61"/>
      <c r="G100" s="61"/>
      <c r="H100" s="62">
        <f t="shared" si="9"/>
        <v>0</v>
      </c>
    </row>
    <row r="101" spans="1:8" ht="15.75" thickBot="1">
      <c r="A101" s="63" t="s">
        <v>30</v>
      </c>
      <c r="B101" s="64"/>
      <c r="C101" s="65">
        <f>C95+C96+C97+C98+C99+C100</f>
        <v>231.16000000000003</v>
      </c>
      <c r="D101" s="66">
        <f>(D95+D96+D97+D98+D99+D100)*5</f>
        <v>30</v>
      </c>
      <c r="E101" s="67">
        <f>(E95+E96+E97+E98+E99+E100)*10</f>
        <v>0</v>
      </c>
      <c r="F101" s="67">
        <f>(F95+F96+F97+F98+F99+F100)*10</f>
        <v>0</v>
      </c>
      <c r="G101" s="67">
        <f>(G95+G96+G97+G98+G99+G100)*5</f>
        <v>0</v>
      </c>
      <c r="H101" s="68">
        <f>C101+D101+E101+-F101-G101</f>
        <v>261.16</v>
      </c>
    </row>
    <row r="102" spans="1:8" ht="15.75" thickBot="1">
      <c r="A102" s="69"/>
      <c r="B102" s="70"/>
      <c r="C102" s="71"/>
      <c r="D102" s="72">
        <f>D101/5</f>
        <v>6</v>
      </c>
      <c r="E102" s="73"/>
      <c r="F102" s="73"/>
      <c r="G102" s="73"/>
      <c r="H102" s="74">
        <f>H95+H96+H97+H98+H99+H100</f>
        <v>261.16</v>
      </c>
    </row>
    <row r="103" spans="1:8" ht="15.75" thickBot="1">
      <c r="A103" s="75"/>
      <c r="B103" s="5"/>
      <c r="C103" s="4"/>
      <c r="D103" s="5"/>
      <c r="E103" s="3"/>
      <c r="F103" s="3"/>
      <c r="G103" s="3"/>
      <c r="H103" s="4"/>
    </row>
    <row r="104" spans="1:8" ht="15">
      <c r="A104" s="52" t="s">
        <v>22</v>
      </c>
      <c r="B104" s="53" t="s">
        <v>23</v>
      </c>
      <c r="C104" s="54" t="s">
        <v>24</v>
      </c>
      <c r="D104" s="53" t="s">
        <v>1</v>
      </c>
      <c r="E104" s="55" t="s">
        <v>25</v>
      </c>
      <c r="F104" s="55" t="s">
        <v>26</v>
      </c>
      <c r="G104" s="55" t="s">
        <v>27</v>
      </c>
      <c r="H104" s="56" t="s">
        <v>28</v>
      </c>
    </row>
    <row r="105" spans="1:8" ht="15">
      <c r="A105" s="57" t="s">
        <v>40</v>
      </c>
      <c r="B105" s="58">
        <v>6</v>
      </c>
      <c r="C105" s="59">
        <v>51.3</v>
      </c>
      <c r="D105" s="60"/>
      <c r="E105" s="61"/>
      <c r="F105" s="61"/>
      <c r="G105" s="61"/>
      <c r="H105" s="62">
        <f aca="true" t="shared" si="10" ref="H105:H110">C105+D105*5+E105*10+-F105*10-G105*5</f>
        <v>51.3</v>
      </c>
    </row>
    <row r="106" spans="1:8" ht="15">
      <c r="A106" s="57"/>
      <c r="B106" s="58">
        <v>7</v>
      </c>
      <c r="C106" s="59">
        <v>45.46</v>
      </c>
      <c r="D106" s="60">
        <v>1</v>
      </c>
      <c r="E106" s="61"/>
      <c r="F106" s="61"/>
      <c r="G106" s="61"/>
      <c r="H106" s="62">
        <f t="shared" si="10"/>
        <v>50.46</v>
      </c>
    </row>
    <row r="107" spans="1:8" ht="15">
      <c r="A107" s="57"/>
      <c r="B107" s="58">
        <v>8</v>
      </c>
      <c r="C107" s="59">
        <v>46.68</v>
      </c>
      <c r="D107" s="60">
        <v>5</v>
      </c>
      <c r="E107" s="61"/>
      <c r="F107" s="61"/>
      <c r="G107" s="61"/>
      <c r="H107" s="62">
        <f t="shared" si="10"/>
        <v>71.68</v>
      </c>
    </row>
    <row r="108" spans="1:8" ht="15">
      <c r="A108" s="57"/>
      <c r="B108" s="58">
        <v>9</v>
      </c>
      <c r="C108" s="59">
        <v>43.73</v>
      </c>
      <c r="D108" s="60">
        <v>1</v>
      </c>
      <c r="E108" s="61"/>
      <c r="F108" s="61"/>
      <c r="G108" s="61"/>
      <c r="H108" s="62">
        <f t="shared" si="10"/>
        <v>48.73</v>
      </c>
    </row>
    <row r="109" spans="1:8" ht="15">
      <c r="A109" s="57"/>
      <c r="B109" s="58">
        <v>10</v>
      </c>
      <c r="C109" s="59">
        <v>44.62</v>
      </c>
      <c r="D109" s="60"/>
      <c r="E109" s="61">
        <v>1</v>
      </c>
      <c r="F109" s="61"/>
      <c r="G109" s="61"/>
      <c r="H109" s="62">
        <f t="shared" si="10"/>
        <v>54.62</v>
      </c>
    </row>
    <row r="110" spans="1:8" ht="15">
      <c r="A110" s="57"/>
      <c r="B110" s="58"/>
      <c r="C110" s="59"/>
      <c r="D110" s="60"/>
      <c r="E110" s="61"/>
      <c r="F110" s="61"/>
      <c r="G110" s="61"/>
      <c r="H110" s="62">
        <f t="shared" si="10"/>
        <v>0</v>
      </c>
    </row>
    <row r="111" spans="1:8" ht="15.75" thickBot="1">
      <c r="A111" s="63" t="s">
        <v>30</v>
      </c>
      <c r="B111" s="64"/>
      <c r="C111" s="65">
        <f>C105+C106+C107+C108+C109+C110</f>
        <v>231.79</v>
      </c>
      <c r="D111" s="66">
        <f>(D105+D106+D107+D108+D109+D110)*5</f>
        <v>35</v>
      </c>
      <c r="E111" s="67">
        <f>(E105+E106+E107+E108+E109+E110)*10</f>
        <v>10</v>
      </c>
      <c r="F111" s="67">
        <f>(F105+F106+F107+F108+F109+F110)*10</f>
        <v>0</v>
      </c>
      <c r="G111" s="67">
        <f>(G105+G106+G107+G108+G109+G110)*5</f>
        <v>0</v>
      </c>
      <c r="H111" s="68">
        <f>C111+D111+E111+-F111-G111</f>
        <v>276.78999999999996</v>
      </c>
    </row>
    <row r="112" spans="1:8" ht="15.75" thickBot="1">
      <c r="A112" s="69"/>
      <c r="B112" s="70"/>
      <c r="C112" s="71"/>
      <c r="D112" s="72">
        <f>D111/5</f>
        <v>7</v>
      </c>
      <c r="E112" s="73"/>
      <c r="F112" s="73"/>
      <c r="G112" s="73"/>
      <c r="H112" s="74">
        <f>H105+H106+H107+H108+H109+H110</f>
        <v>276.78999999999996</v>
      </c>
    </row>
    <row r="113" spans="1:8" ht="15.75" thickBot="1">
      <c r="A113" s="75"/>
      <c r="B113" s="5"/>
      <c r="C113" s="4"/>
      <c r="D113" s="5"/>
      <c r="E113" s="3"/>
      <c r="F113" s="3"/>
      <c r="G113" s="3"/>
      <c r="H113" s="4"/>
    </row>
    <row r="114" spans="1:8" ht="15">
      <c r="A114" s="52" t="s">
        <v>22</v>
      </c>
      <c r="B114" s="53" t="s">
        <v>23</v>
      </c>
      <c r="C114" s="54" t="s">
        <v>24</v>
      </c>
      <c r="D114" s="53" t="s">
        <v>1</v>
      </c>
      <c r="E114" s="55" t="s">
        <v>25</v>
      </c>
      <c r="F114" s="55" t="s">
        <v>26</v>
      </c>
      <c r="G114" s="55" t="s">
        <v>27</v>
      </c>
      <c r="H114" s="56" t="s">
        <v>28</v>
      </c>
    </row>
    <row r="115" spans="1:8" ht="15">
      <c r="A115" s="57" t="s">
        <v>41</v>
      </c>
      <c r="B115" s="58">
        <v>6</v>
      </c>
      <c r="C115" s="59">
        <v>59.02</v>
      </c>
      <c r="D115" s="60">
        <v>2</v>
      </c>
      <c r="E115" s="61"/>
      <c r="F115" s="61"/>
      <c r="G115" s="61"/>
      <c r="H115" s="62">
        <f aca="true" t="shared" si="11" ref="H115:H120">C115+D115*5+E115*10+-F115*10-G115*5</f>
        <v>69.02000000000001</v>
      </c>
    </row>
    <row r="116" spans="1:8" ht="15">
      <c r="A116" s="57"/>
      <c r="B116" s="58">
        <v>7</v>
      </c>
      <c r="C116" s="59">
        <v>49.45</v>
      </c>
      <c r="D116" s="60">
        <v>1</v>
      </c>
      <c r="E116" s="61"/>
      <c r="F116" s="61"/>
      <c r="G116" s="61"/>
      <c r="H116" s="62">
        <f t="shared" si="11"/>
        <v>54.45</v>
      </c>
    </row>
    <row r="117" spans="1:8" ht="15">
      <c r="A117" s="57"/>
      <c r="B117" s="58">
        <v>8</v>
      </c>
      <c r="C117" s="59">
        <v>61.43</v>
      </c>
      <c r="D117" s="60"/>
      <c r="E117" s="61"/>
      <c r="F117" s="61"/>
      <c r="G117" s="61"/>
      <c r="H117" s="62">
        <f t="shared" si="11"/>
        <v>61.43</v>
      </c>
    </row>
    <row r="118" spans="1:8" ht="15">
      <c r="A118" s="57"/>
      <c r="B118" s="58">
        <v>9</v>
      </c>
      <c r="C118" s="59">
        <v>54.99</v>
      </c>
      <c r="D118" s="60">
        <v>2</v>
      </c>
      <c r="E118" s="61"/>
      <c r="F118" s="61"/>
      <c r="G118" s="61"/>
      <c r="H118" s="62">
        <f t="shared" si="11"/>
        <v>64.99000000000001</v>
      </c>
    </row>
    <row r="119" spans="1:8" ht="15">
      <c r="A119" s="57"/>
      <c r="B119" s="58">
        <v>10</v>
      </c>
      <c r="C119" s="59">
        <v>64.9</v>
      </c>
      <c r="D119" s="60">
        <v>4</v>
      </c>
      <c r="E119" s="61"/>
      <c r="F119" s="61"/>
      <c r="G119" s="61"/>
      <c r="H119" s="62">
        <f t="shared" si="11"/>
        <v>84.9</v>
      </c>
    </row>
    <row r="120" spans="1:8" ht="15">
      <c r="A120" s="57"/>
      <c r="B120" s="58"/>
      <c r="C120" s="59"/>
      <c r="D120" s="60"/>
      <c r="E120" s="61"/>
      <c r="F120" s="61"/>
      <c r="G120" s="61"/>
      <c r="H120" s="62">
        <f t="shared" si="11"/>
        <v>0</v>
      </c>
    </row>
    <row r="121" spans="1:8" ht="15.75" thickBot="1">
      <c r="A121" s="63" t="s">
        <v>30</v>
      </c>
      <c r="B121" s="64"/>
      <c r="C121" s="65">
        <f>C115+C116+C117+C118+C119+C120</f>
        <v>289.79</v>
      </c>
      <c r="D121" s="66">
        <f>(D115+D116+D117+D118+D119+D120)*5</f>
        <v>45</v>
      </c>
      <c r="E121" s="67">
        <f>(E115+E116+E117+E118+E119+E120)*10</f>
        <v>0</v>
      </c>
      <c r="F121" s="67">
        <f>(F115+F116+F117+F118+F119+F120)*10</f>
        <v>0</v>
      </c>
      <c r="G121" s="67">
        <f>(G115+G116+G117+G118+G119+G120)*5</f>
        <v>0</v>
      </c>
      <c r="H121" s="68">
        <f>C121+D121+E121+-F121-G121</f>
        <v>334.79</v>
      </c>
    </row>
    <row r="122" spans="1:8" ht="15.75" thickBot="1">
      <c r="A122" s="69"/>
      <c r="B122" s="70"/>
      <c r="C122" s="71"/>
      <c r="D122" s="72">
        <f>D121/5</f>
        <v>9</v>
      </c>
      <c r="E122" s="73"/>
      <c r="F122" s="73"/>
      <c r="G122" s="73"/>
      <c r="H122" s="74">
        <f>H115+H116+H117+H118+H119+H120</f>
        <v>334.79</v>
      </c>
    </row>
    <row r="123" spans="1:8" ht="15.75" thickBot="1">
      <c r="A123" s="75"/>
      <c r="B123" s="5"/>
      <c r="C123" s="4"/>
      <c r="D123" s="5"/>
      <c r="E123" s="3"/>
      <c r="F123" s="3"/>
      <c r="G123" s="3"/>
      <c r="H123" s="4"/>
    </row>
    <row r="124" spans="1:8" ht="15">
      <c r="A124" s="52" t="s">
        <v>22</v>
      </c>
      <c r="B124" s="53" t="s">
        <v>23</v>
      </c>
      <c r="C124" s="54" t="s">
        <v>24</v>
      </c>
      <c r="D124" s="53" t="s">
        <v>1</v>
      </c>
      <c r="E124" s="55" t="s">
        <v>25</v>
      </c>
      <c r="F124" s="55" t="s">
        <v>26</v>
      </c>
      <c r="G124" s="55" t="s">
        <v>27</v>
      </c>
      <c r="H124" s="56" t="s">
        <v>28</v>
      </c>
    </row>
    <row r="125" spans="1:8" ht="15">
      <c r="A125" s="57" t="s">
        <v>42</v>
      </c>
      <c r="B125" s="58">
        <v>6</v>
      </c>
      <c r="C125" s="59">
        <v>53.86</v>
      </c>
      <c r="D125" s="60">
        <v>1</v>
      </c>
      <c r="E125" s="61"/>
      <c r="F125" s="61"/>
      <c r="G125" s="61"/>
      <c r="H125" s="62">
        <f aca="true" t="shared" si="12" ref="H125:H130">C125+D125*5+E125*10+-F125*10-G125*5</f>
        <v>58.86</v>
      </c>
    </row>
    <row r="126" spans="1:8" ht="15">
      <c r="A126" s="57"/>
      <c r="B126" s="58">
        <v>7</v>
      </c>
      <c r="C126" s="59">
        <v>48.05</v>
      </c>
      <c r="D126" s="60"/>
      <c r="E126" s="61"/>
      <c r="F126" s="61"/>
      <c r="G126" s="61"/>
      <c r="H126" s="62">
        <f t="shared" si="12"/>
        <v>48.05</v>
      </c>
    </row>
    <row r="127" spans="1:8" ht="15">
      <c r="A127" s="57"/>
      <c r="B127" s="58">
        <v>8</v>
      </c>
      <c r="C127" s="59">
        <v>94.28</v>
      </c>
      <c r="D127" s="60"/>
      <c r="E127" s="61"/>
      <c r="F127" s="61"/>
      <c r="G127" s="61"/>
      <c r="H127" s="62">
        <f t="shared" si="12"/>
        <v>94.28</v>
      </c>
    </row>
    <row r="128" spans="1:8" ht="15">
      <c r="A128" s="57"/>
      <c r="B128" s="58">
        <v>9</v>
      </c>
      <c r="C128" s="59">
        <v>54.75</v>
      </c>
      <c r="D128" s="60"/>
      <c r="E128" s="61"/>
      <c r="F128" s="61"/>
      <c r="G128" s="61"/>
      <c r="H128" s="62">
        <f t="shared" si="12"/>
        <v>54.75</v>
      </c>
    </row>
    <row r="129" spans="1:8" ht="15">
      <c r="A129" s="57"/>
      <c r="B129" s="58">
        <v>10</v>
      </c>
      <c r="C129" s="59">
        <v>48.18</v>
      </c>
      <c r="D129" s="60">
        <v>11</v>
      </c>
      <c r="E129" s="61"/>
      <c r="F129" s="61"/>
      <c r="G129" s="61"/>
      <c r="H129" s="62">
        <f t="shared" si="12"/>
        <v>103.18</v>
      </c>
    </row>
    <row r="130" spans="1:8" ht="15">
      <c r="A130" s="57"/>
      <c r="B130" s="58"/>
      <c r="C130" s="59"/>
      <c r="D130" s="60"/>
      <c r="E130" s="61"/>
      <c r="F130" s="61"/>
      <c r="G130" s="61"/>
      <c r="H130" s="62">
        <f t="shared" si="12"/>
        <v>0</v>
      </c>
    </row>
    <row r="131" spans="1:8" ht="15.75" thickBot="1">
      <c r="A131" s="63" t="s">
        <v>30</v>
      </c>
      <c r="B131" s="64"/>
      <c r="C131" s="65">
        <f>C125+C126+C127+C128+C129+C130</f>
        <v>299.12</v>
      </c>
      <c r="D131" s="66">
        <f>(D125+D126+D127+D128+D129+D130)*5</f>
        <v>60</v>
      </c>
      <c r="E131" s="67">
        <f>(E125+E126+E127+E128+E129+E130)*10</f>
        <v>0</v>
      </c>
      <c r="F131" s="67">
        <f>(F125+F126+F127+F128+F129+F130)*10</f>
        <v>0</v>
      </c>
      <c r="G131" s="67">
        <f>(G125+G126+G127+G128+G129+G130)*5</f>
        <v>0</v>
      </c>
      <c r="H131" s="68">
        <f>C131+D131+E131+-F131-G131</f>
        <v>359.12</v>
      </c>
    </row>
    <row r="132" spans="1:8" ht="15.75" thickBot="1">
      <c r="A132" s="69"/>
      <c r="B132" s="70"/>
      <c r="C132" s="71"/>
      <c r="D132" s="72">
        <f>D131/5</f>
        <v>12</v>
      </c>
      <c r="E132" s="73"/>
      <c r="F132" s="73"/>
      <c r="G132" s="73"/>
      <c r="H132" s="74">
        <f>H125+H126+H127+H128+H129+H130</f>
        <v>359.12</v>
      </c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9.5" thickBot="1">
      <c r="A135" s="11" t="s">
        <v>9</v>
      </c>
      <c r="B135" s="5"/>
      <c r="C135" s="4"/>
      <c r="D135" s="5"/>
      <c r="E135" s="3"/>
      <c r="F135" s="3"/>
      <c r="G135" s="3"/>
      <c r="H135" s="4"/>
    </row>
    <row r="136" spans="1:8" ht="15">
      <c r="A136" s="52" t="s">
        <v>22</v>
      </c>
      <c r="B136" s="53" t="s">
        <v>23</v>
      </c>
      <c r="C136" s="54" t="s">
        <v>24</v>
      </c>
      <c r="D136" s="53" t="s">
        <v>1</v>
      </c>
      <c r="E136" s="55" t="s">
        <v>25</v>
      </c>
      <c r="F136" s="55" t="s">
        <v>26</v>
      </c>
      <c r="G136" s="55" t="s">
        <v>27</v>
      </c>
      <c r="H136" s="56" t="s">
        <v>28</v>
      </c>
    </row>
    <row r="137" spans="1:8" ht="15">
      <c r="A137" s="57" t="s">
        <v>43</v>
      </c>
      <c r="B137" s="58">
        <v>6</v>
      </c>
      <c r="C137" s="59">
        <v>52.92</v>
      </c>
      <c r="D137" s="60">
        <v>1</v>
      </c>
      <c r="E137" s="61"/>
      <c r="F137" s="61"/>
      <c r="G137" s="61"/>
      <c r="H137" s="62">
        <f aca="true" t="shared" si="13" ref="H137:H142">C137+D137*5+E137*10+-F137*10-G137*5</f>
        <v>57.92</v>
      </c>
    </row>
    <row r="138" spans="1:8" ht="15">
      <c r="A138" s="57"/>
      <c r="B138" s="58">
        <v>7</v>
      </c>
      <c r="C138" s="59">
        <v>43.37</v>
      </c>
      <c r="D138" s="60"/>
      <c r="E138" s="61"/>
      <c r="F138" s="61"/>
      <c r="G138" s="61"/>
      <c r="H138" s="62">
        <f t="shared" si="13"/>
        <v>43.37</v>
      </c>
    </row>
    <row r="139" spans="1:8" ht="15">
      <c r="A139" s="57"/>
      <c r="B139" s="58">
        <v>8</v>
      </c>
      <c r="C139" s="59">
        <v>40.22</v>
      </c>
      <c r="D139" s="60">
        <v>2</v>
      </c>
      <c r="E139" s="61"/>
      <c r="F139" s="61"/>
      <c r="G139" s="61"/>
      <c r="H139" s="62">
        <f t="shared" si="13"/>
        <v>50.22</v>
      </c>
    </row>
    <row r="140" spans="1:8" ht="15">
      <c r="A140" s="57"/>
      <c r="B140" s="58">
        <v>9</v>
      </c>
      <c r="C140" s="59">
        <v>46.14</v>
      </c>
      <c r="D140" s="60">
        <v>1</v>
      </c>
      <c r="E140" s="61"/>
      <c r="F140" s="61"/>
      <c r="G140" s="61"/>
      <c r="H140" s="62">
        <f t="shared" si="13"/>
        <v>51.14</v>
      </c>
    </row>
    <row r="141" spans="1:8" ht="15">
      <c r="A141" s="57"/>
      <c r="B141" s="58">
        <v>10</v>
      </c>
      <c r="C141" s="59">
        <v>40.11</v>
      </c>
      <c r="D141" s="60">
        <v>4</v>
      </c>
      <c r="E141" s="61"/>
      <c r="F141" s="61"/>
      <c r="G141" s="61"/>
      <c r="H141" s="62">
        <f t="shared" si="13"/>
        <v>60.11</v>
      </c>
    </row>
    <row r="142" spans="1:8" ht="15">
      <c r="A142" s="57"/>
      <c r="B142" s="58"/>
      <c r="C142" s="59"/>
      <c r="D142" s="60"/>
      <c r="E142" s="61"/>
      <c r="F142" s="61"/>
      <c r="G142" s="61"/>
      <c r="H142" s="62">
        <f t="shared" si="13"/>
        <v>0</v>
      </c>
    </row>
    <row r="143" spans="1:8" ht="15.75" thickBot="1">
      <c r="A143" s="63" t="s">
        <v>30</v>
      </c>
      <c r="B143" s="64"/>
      <c r="C143" s="65">
        <f>C137+C138+C139+C140+C141+C142</f>
        <v>222.76</v>
      </c>
      <c r="D143" s="66">
        <f>(D137+D138+D139+D140+D141+D142)*5</f>
        <v>40</v>
      </c>
      <c r="E143" s="67">
        <f>(E137+E138+E139+E140+E141+E142)*10</f>
        <v>0</v>
      </c>
      <c r="F143" s="67">
        <f>(F137+F138+F139+F140+F141+F142)*10</f>
        <v>0</v>
      </c>
      <c r="G143" s="67">
        <f>(G137+G138+G139+G140+G141+G142)*5</f>
        <v>0</v>
      </c>
      <c r="H143" s="68">
        <f>C143+D143+E143+-F143-G143</f>
        <v>262.76</v>
      </c>
    </row>
    <row r="144" spans="1:8" ht="15.75" thickBot="1">
      <c r="A144" s="69"/>
      <c r="B144" s="70"/>
      <c r="C144" s="71"/>
      <c r="D144" s="72">
        <f>D143/5</f>
        <v>8</v>
      </c>
      <c r="E144" s="73"/>
      <c r="F144" s="73"/>
      <c r="G144" s="73"/>
      <c r="H144" s="74">
        <f>H137+H138+H139+H140+H141+H142</f>
        <v>262.76</v>
      </c>
    </row>
    <row r="145" spans="1:8" ht="15.75" thickBot="1">
      <c r="A145" s="76"/>
      <c r="B145" s="77"/>
      <c r="C145" s="78"/>
      <c r="D145" s="79"/>
      <c r="E145" s="80"/>
      <c r="F145" s="80"/>
      <c r="G145" s="80"/>
      <c r="H145" s="22"/>
    </row>
    <row r="146" spans="1:8" ht="15">
      <c r="A146" s="52" t="s">
        <v>22</v>
      </c>
      <c r="B146" s="53" t="s">
        <v>23</v>
      </c>
      <c r="C146" s="54" t="s">
        <v>24</v>
      </c>
      <c r="D146" s="53" t="s">
        <v>1</v>
      </c>
      <c r="E146" s="55" t="s">
        <v>25</v>
      </c>
      <c r="F146" s="55" t="s">
        <v>26</v>
      </c>
      <c r="G146" s="55" t="s">
        <v>27</v>
      </c>
      <c r="H146" s="56" t="s">
        <v>28</v>
      </c>
    </row>
    <row r="147" spans="1:8" ht="15">
      <c r="A147" s="57" t="s">
        <v>44</v>
      </c>
      <c r="B147" s="58">
        <v>6</v>
      </c>
      <c r="C147" s="59">
        <v>50.11</v>
      </c>
      <c r="D147" s="60">
        <v>3</v>
      </c>
      <c r="E147" s="61"/>
      <c r="F147" s="61"/>
      <c r="G147" s="61"/>
      <c r="H147" s="62">
        <f aca="true" t="shared" si="14" ref="H147:H152">C147+D147*5+E147*10+-F147*10-G147*5</f>
        <v>65.11</v>
      </c>
    </row>
    <row r="148" spans="1:8" ht="15">
      <c r="A148" s="57"/>
      <c r="B148" s="58">
        <v>7</v>
      </c>
      <c r="C148" s="59">
        <v>45.74</v>
      </c>
      <c r="D148" s="60">
        <v>2</v>
      </c>
      <c r="E148" s="61"/>
      <c r="F148" s="61"/>
      <c r="G148" s="61"/>
      <c r="H148" s="62">
        <f t="shared" si="14"/>
        <v>55.74</v>
      </c>
    </row>
    <row r="149" spans="1:8" ht="15">
      <c r="A149" s="57"/>
      <c r="B149" s="58">
        <v>8</v>
      </c>
      <c r="C149" s="59">
        <v>59.09</v>
      </c>
      <c r="D149" s="60"/>
      <c r="E149" s="61"/>
      <c r="F149" s="61"/>
      <c r="G149" s="61"/>
      <c r="H149" s="62">
        <f t="shared" si="14"/>
        <v>59.09</v>
      </c>
    </row>
    <row r="150" spans="1:8" ht="15">
      <c r="A150" s="57"/>
      <c r="B150" s="58">
        <v>9</v>
      </c>
      <c r="C150" s="59">
        <v>53.89</v>
      </c>
      <c r="D150" s="60"/>
      <c r="E150" s="61"/>
      <c r="F150" s="61"/>
      <c r="G150" s="61"/>
      <c r="H150" s="62">
        <f t="shared" si="14"/>
        <v>53.89</v>
      </c>
    </row>
    <row r="151" spans="1:8" ht="15">
      <c r="A151" s="57"/>
      <c r="B151" s="58">
        <v>10</v>
      </c>
      <c r="C151" s="59">
        <v>49.97</v>
      </c>
      <c r="D151" s="60">
        <v>1</v>
      </c>
      <c r="E151" s="61"/>
      <c r="F151" s="61"/>
      <c r="G151" s="61"/>
      <c r="H151" s="62">
        <f t="shared" si="14"/>
        <v>54.97</v>
      </c>
    </row>
    <row r="152" spans="1:8" ht="15">
      <c r="A152" s="57"/>
      <c r="B152" s="58"/>
      <c r="C152" s="59"/>
      <c r="D152" s="60"/>
      <c r="E152" s="61"/>
      <c r="F152" s="61"/>
      <c r="G152" s="61"/>
      <c r="H152" s="62">
        <f t="shared" si="14"/>
        <v>0</v>
      </c>
    </row>
    <row r="153" spans="1:8" ht="15.75" thickBot="1">
      <c r="A153" s="63" t="s">
        <v>30</v>
      </c>
      <c r="B153" s="64"/>
      <c r="C153" s="65">
        <f>C147+C148+C149+C150+C151+C152</f>
        <v>258.79999999999995</v>
      </c>
      <c r="D153" s="66">
        <f>(D147+D148+D149+D150+D151+D152)*5</f>
        <v>30</v>
      </c>
      <c r="E153" s="67">
        <f>(E147+E148+E149+E150+E151+E152)*10</f>
        <v>0</v>
      </c>
      <c r="F153" s="67">
        <f>(F147+F148+F149+F150+F151+F152)*10</f>
        <v>0</v>
      </c>
      <c r="G153" s="67">
        <f>(G147+G148+G149+G150+G151+G152)*5</f>
        <v>0</v>
      </c>
      <c r="H153" s="68">
        <f>C153+D153+E153+-F153-G153</f>
        <v>288.79999999999995</v>
      </c>
    </row>
    <row r="154" spans="1:8" ht="15.75" thickBot="1">
      <c r="A154" s="69"/>
      <c r="B154" s="70"/>
      <c r="C154" s="71"/>
      <c r="D154" s="72">
        <f>D153/5</f>
        <v>6</v>
      </c>
      <c r="E154" s="73"/>
      <c r="F154" s="73"/>
      <c r="G154" s="73"/>
      <c r="H154" s="74">
        <f>H147+H148+H149+H150+H151+H152</f>
        <v>288.79999999999995</v>
      </c>
    </row>
    <row r="155" spans="1:8" ht="15.75" thickBot="1">
      <c r="A155" s="75"/>
      <c r="B155" s="5"/>
      <c r="C155" s="4"/>
      <c r="D155" s="5"/>
      <c r="E155" s="3"/>
      <c r="F155" s="3"/>
      <c r="G155" s="3"/>
      <c r="H155" s="4"/>
    </row>
    <row r="156" spans="1:8" ht="15">
      <c r="A156" s="52" t="s">
        <v>22</v>
      </c>
      <c r="B156" s="53" t="s">
        <v>23</v>
      </c>
      <c r="C156" s="54" t="s">
        <v>24</v>
      </c>
      <c r="D156" s="53" t="s">
        <v>1</v>
      </c>
      <c r="E156" s="55" t="s">
        <v>25</v>
      </c>
      <c r="F156" s="55" t="s">
        <v>26</v>
      </c>
      <c r="G156" s="55" t="s">
        <v>27</v>
      </c>
      <c r="H156" s="56" t="s">
        <v>28</v>
      </c>
    </row>
    <row r="157" spans="1:8" ht="15">
      <c r="A157" s="57" t="s">
        <v>45</v>
      </c>
      <c r="B157" s="58">
        <v>6</v>
      </c>
      <c r="C157" s="59">
        <v>70</v>
      </c>
      <c r="D157" s="60">
        <v>1</v>
      </c>
      <c r="E157" s="61"/>
      <c r="F157" s="61"/>
      <c r="G157" s="61"/>
      <c r="H157" s="62">
        <f aca="true" t="shared" si="15" ref="H157:H162">C157+D157*5+E157*10+-F157*10-G157*5</f>
        <v>75</v>
      </c>
    </row>
    <row r="158" spans="1:8" ht="15">
      <c r="A158" s="57"/>
      <c r="B158" s="58">
        <v>7</v>
      </c>
      <c r="C158" s="59">
        <v>62.81</v>
      </c>
      <c r="D158" s="60"/>
      <c r="E158" s="61"/>
      <c r="F158" s="61"/>
      <c r="G158" s="61"/>
      <c r="H158" s="62">
        <f t="shared" si="15"/>
        <v>62.81</v>
      </c>
    </row>
    <row r="159" spans="1:8" ht="15">
      <c r="A159" s="57"/>
      <c r="B159" s="58">
        <v>8</v>
      </c>
      <c r="C159" s="59">
        <v>63.69</v>
      </c>
      <c r="D159" s="60">
        <v>2</v>
      </c>
      <c r="E159" s="61"/>
      <c r="F159" s="61"/>
      <c r="G159" s="61"/>
      <c r="H159" s="62">
        <f t="shared" si="15"/>
        <v>73.69</v>
      </c>
    </row>
    <row r="160" spans="1:8" ht="15">
      <c r="A160" s="57"/>
      <c r="B160" s="58">
        <v>9</v>
      </c>
      <c r="C160" s="59">
        <v>60.39</v>
      </c>
      <c r="D160" s="60">
        <v>1</v>
      </c>
      <c r="E160" s="61"/>
      <c r="F160" s="61"/>
      <c r="G160" s="61"/>
      <c r="H160" s="62">
        <f t="shared" si="15"/>
        <v>65.39</v>
      </c>
    </row>
    <row r="161" spans="1:8" ht="15">
      <c r="A161" s="57"/>
      <c r="B161" s="58">
        <v>10</v>
      </c>
      <c r="C161" s="59">
        <v>55.16</v>
      </c>
      <c r="D161" s="60">
        <v>1</v>
      </c>
      <c r="E161" s="61"/>
      <c r="F161" s="61"/>
      <c r="G161" s="61"/>
      <c r="H161" s="62">
        <f t="shared" si="15"/>
        <v>60.16</v>
      </c>
    </row>
    <row r="162" spans="1:8" ht="15">
      <c r="A162" s="57"/>
      <c r="B162" s="58"/>
      <c r="C162" s="59"/>
      <c r="D162" s="60"/>
      <c r="E162" s="61"/>
      <c r="F162" s="61"/>
      <c r="G162" s="61"/>
      <c r="H162" s="62">
        <f t="shared" si="15"/>
        <v>0</v>
      </c>
    </row>
    <row r="163" spans="1:8" ht="15.75" thickBot="1">
      <c r="A163" s="63" t="s">
        <v>30</v>
      </c>
      <c r="B163" s="64"/>
      <c r="C163" s="65">
        <f>C157+C158+C159+C160+C161+C162</f>
        <v>312.04999999999995</v>
      </c>
      <c r="D163" s="66">
        <f>(D157+D158+D159+D160+D161+D162)*5</f>
        <v>25</v>
      </c>
      <c r="E163" s="67">
        <f>(E157+E158+E159+E160+E161+E162)*10</f>
        <v>0</v>
      </c>
      <c r="F163" s="67">
        <f>(F157+F158+F159+F160+F161+F162)*10</f>
        <v>0</v>
      </c>
      <c r="G163" s="67">
        <f>(G157+G158+G159+G160+G161+G162)*5</f>
        <v>0</v>
      </c>
      <c r="H163" s="68">
        <f>C163+D163+E163+-F163-G163</f>
        <v>337.04999999999995</v>
      </c>
    </row>
    <row r="164" spans="1:8" ht="15.75" thickBot="1">
      <c r="A164" s="69"/>
      <c r="B164" s="70"/>
      <c r="C164" s="71"/>
      <c r="D164" s="72">
        <f>D163/5</f>
        <v>5</v>
      </c>
      <c r="E164" s="73"/>
      <c r="F164" s="73"/>
      <c r="G164" s="73"/>
      <c r="H164" s="74">
        <f>H157+H158+H159+H160+H161+H162</f>
        <v>337.04999999999995</v>
      </c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9.5" thickBot="1">
      <c r="A167" s="11" t="s">
        <v>11</v>
      </c>
      <c r="B167" s="5"/>
      <c r="C167" s="4"/>
      <c r="D167" s="5"/>
      <c r="E167" s="3"/>
      <c r="F167" s="3"/>
      <c r="G167" s="3"/>
      <c r="H167" s="4"/>
    </row>
    <row r="168" spans="1:8" ht="15">
      <c r="A168" s="52" t="s">
        <v>22</v>
      </c>
      <c r="B168" s="53" t="s">
        <v>23</v>
      </c>
      <c r="C168" s="54" t="s">
        <v>24</v>
      </c>
      <c r="D168" s="53" t="s">
        <v>1</v>
      </c>
      <c r="E168" s="55" t="s">
        <v>25</v>
      </c>
      <c r="F168" s="55" t="s">
        <v>26</v>
      </c>
      <c r="G168" s="55" t="s">
        <v>27</v>
      </c>
      <c r="H168" s="56" t="s">
        <v>28</v>
      </c>
    </row>
    <row r="169" spans="1:8" ht="15">
      <c r="A169" s="57" t="s">
        <v>46</v>
      </c>
      <c r="B169" s="58">
        <v>6</v>
      </c>
      <c r="C169" s="59">
        <v>42.29</v>
      </c>
      <c r="D169" s="60"/>
      <c r="E169" s="61"/>
      <c r="F169" s="61"/>
      <c r="G169" s="61"/>
      <c r="H169" s="62">
        <f aca="true" t="shared" si="16" ref="H169:H174">C169+D169*5+E169*10+-F169*10-G169*5</f>
        <v>42.29</v>
      </c>
    </row>
    <row r="170" spans="1:8" ht="15">
      <c r="A170" s="57"/>
      <c r="B170" s="58">
        <v>7</v>
      </c>
      <c r="C170" s="59">
        <v>35.75</v>
      </c>
      <c r="D170" s="60">
        <v>1</v>
      </c>
      <c r="E170" s="61"/>
      <c r="F170" s="61"/>
      <c r="G170" s="61"/>
      <c r="H170" s="62">
        <f t="shared" si="16"/>
        <v>40.75</v>
      </c>
    </row>
    <row r="171" spans="1:8" ht="15">
      <c r="A171" s="57"/>
      <c r="B171" s="58">
        <v>8</v>
      </c>
      <c r="C171" s="59">
        <v>33.28</v>
      </c>
      <c r="D171" s="60">
        <v>1</v>
      </c>
      <c r="E171" s="61"/>
      <c r="F171" s="61"/>
      <c r="G171" s="61"/>
      <c r="H171" s="62">
        <f t="shared" si="16"/>
        <v>38.28</v>
      </c>
    </row>
    <row r="172" spans="1:8" ht="15">
      <c r="A172" s="57"/>
      <c r="B172" s="58">
        <v>9</v>
      </c>
      <c r="C172" s="59">
        <v>38.95</v>
      </c>
      <c r="D172" s="60"/>
      <c r="E172" s="61"/>
      <c r="F172" s="61"/>
      <c r="G172" s="61"/>
      <c r="H172" s="62">
        <f t="shared" si="16"/>
        <v>38.95</v>
      </c>
    </row>
    <row r="173" spans="1:8" ht="15">
      <c r="A173" s="57"/>
      <c r="B173" s="58">
        <v>10</v>
      </c>
      <c r="C173" s="59">
        <v>31.7</v>
      </c>
      <c r="D173" s="60"/>
      <c r="E173" s="61"/>
      <c r="F173" s="61"/>
      <c r="G173" s="61"/>
      <c r="H173" s="62">
        <f t="shared" si="16"/>
        <v>31.7</v>
      </c>
    </row>
    <row r="174" spans="1:8" ht="15">
      <c r="A174" s="57"/>
      <c r="B174" s="58"/>
      <c r="C174" s="59"/>
      <c r="D174" s="60"/>
      <c r="E174" s="61"/>
      <c r="F174" s="61"/>
      <c r="G174" s="61"/>
      <c r="H174" s="62">
        <f t="shared" si="16"/>
        <v>0</v>
      </c>
    </row>
    <row r="175" spans="1:8" ht="15.75" thickBot="1">
      <c r="A175" s="63" t="s">
        <v>30</v>
      </c>
      <c r="B175" s="64"/>
      <c r="C175" s="65">
        <f>C169+C170+C171+C172+C173+C174</f>
        <v>181.96999999999997</v>
      </c>
      <c r="D175" s="66">
        <f>(D169+D170+D171+D172+D173+D174)*5</f>
        <v>10</v>
      </c>
      <c r="E175" s="67">
        <f>(E169+E170+E171+E172+E173+E174)*10</f>
        <v>0</v>
      </c>
      <c r="F175" s="67">
        <f>(F169+F170+F171+F172+F173+F174)*10</f>
        <v>0</v>
      </c>
      <c r="G175" s="67">
        <f>(G169+G170+G171+G172+G173+G174)*5</f>
        <v>0</v>
      </c>
      <c r="H175" s="68">
        <f>C175+D175+E175+-F175-G175</f>
        <v>191.96999999999997</v>
      </c>
    </row>
    <row r="176" spans="1:8" ht="15.75" thickBot="1">
      <c r="A176" s="69"/>
      <c r="B176" s="70"/>
      <c r="C176" s="71"/>
      <c r="D176" s="72">
        <f>D175/5</f>
        <v>2</v>
      </c>
      <c r="E176" s="73"/>
      <c r="F176" s="73"/>
      <c r="G176" s="73"/>
      <c r="H176" s="74">
        <f>H169+H170+H171+H172+H173+H174</f>
        <v>191.96999999999997</v>
      </c>
    </row>
    <row r="177" spans="1:8" ht="15.75" thickBot="1">
      <c r="A177" s="75"/>
      <c r="B177" s="5"/>
      <c r="C177" s="4"/>
      <c r="D177" s="5"/>
      <c r="E177" s="3"/>
      <c r="F177" s="3"/>
      <c r="G177" s="3"/>
      <c r="H177" s="4"/>
    </row>
    <row r="178" spans="1:8" ht="15">
      <c r="A178" s="52" t="s">
        <v>22</v>
      </c>
      <c r="B178" s="53" t="s">
        <v>23</v>
      </c>
      <c r="C178" s="54" t="s">
        <v>24</v>
      </c>
      <c r="D178" s="53" t="s">
        <v>1</v>
      </c>
      <c r="E178" s="55" t="s">
        <v>25</v>
      </c>
      <c r="F178" s="55" t="s">
        <v>26</v>
      </c>
      <c r="G178" s="55" t="s">
        <v>27</v>
      </c>
      <c r="H178" s="56" t="s">
        <v>28</v>
      </c>
    </row>
    <row r="179" spans="1:8" ht="15">
      <c r="A179" s="57" t="s">
        <v>47</v>
      </c>
      <c r="B179" s="58">
        <v>6</v>
      </c>
      <c r="C179" s="59">
        <v>44.28</v>
      </c>
      <c r="D179" s="60">
        <v>1</v>
      </c>
      <c r="E179" s="61"/>
      <c r="F179" s="61"/>
      <c r="G179" s="61"/>
      <c r="H179" s="62">
        <f aca="true" t="shared" si="17" ref="H179:H184">C179+D179*5+E179*10+-F179*10-G179*5</f>
        <v>49.28</v>
      </c>
    </row>
    <row r="180" spans="1:8" ht="15">
      <c r="A180" s="57"/>
      <c r="B180" s="58">
        <v>7</v>
      </c>
      <c r="C180" s="59">
        <v>32.25</v>
      </c>
      <c r="D180" s="60">
        <v>1</v>
      </c>
      <c r="E180" s="61"/>
      <c r="F180" s="61"/>
      <c r="G180" s="61"/>
      <c r="H180" s="62">
        <f t="shared" si="17"/>
        <v>37.25</v>
      </c>
    </row>
    <row r="181" spans="1:8" ht="15">
      <c r="A181" s="57"/>
      <c r="B181" s="58">
        <v>8</v>
      </c>
      <c r="C181" s="59">
        <v>51.03</v>
      </c>
      <c r="D181" s="60"/>
      <c r="E181" s="61">
        <v>1</v>
      </c>
      <c r="F181" s="61"/>
      <c r="G181" s="61"/>
      <c r="H181" s="62">
        <f t="shared" si="17"/>
        <v>61.03</v>
      </c>
    </row>
    <row r="182" spans="1:8" ht="15">
      <c r="A182" s="57"/>
      <c r="B182" s="58">
        <v>9</v>
      </c>
      <c r="C182" s="59">
        <v>37.53</v>
      </c>
      <c r="D182" s="60"/>
      <c r="E182" s="61"/>
      <c r="F182" s="61"/>
      <c r="G182" s="61"/>
      <c r="H182" s="62">
        <f t="shared" si="17"/>
        <v>37.53</v>
      </c>
    </row>
    <row r="183" spans="1:8" ht="15">
      <c r="A183" s="57"/>
      <c r="B183" s="58">
        <v>10</v>
      </c>
      <c r="C183" s="59">
        <v>32.78</v>
      </c>
      <c r="D183" s="60"/>
      <c r="E183" s="61"/>
      <c r="F183" s="61"/>
      <c r="G183" s="61"/>
      <c r="H183" s="62">
        <f t="shared" si="17"/>
        <v>32.78</v>
      </c>
    </row>
    <row r="184" spans="1:8" ht="15">
      <c r="A184" s="57"/>
      <c r="B184" s="58"/>
      <c r="C184" s="59"/>
      <c r="D184" s="60"/>
      <c r="E184" s="61"/>
      <c r="F184" s="61"/>
      <c r="G184" s="61"/>
      <c r="H184" s="62">
        <f t="shared" si="17"/>
        <v>0</v>
      </c>
    </row>
    <row r="185" spans="1:8" ht="15.75" thickBot="1">
      <c r="A185" s="63" t="s">
        <v>30</v>
      </c>
      <c r="B185" s="64"/>
      <c r="C185" s="65">
        <f>C179+C180+C181+C182+C183+C184</f>
        <v>197.87</v>
      </c>
      <c r="D185" s="66">
        <f>(D179+D180+D181+D182+D183+D184)*5</f>
        <v>10</v>
      </c>
      <c r="E185" s="67">
        <f>(E179+E180+E181+E182+E183+E184)*10</f>
        <v>10</v>
      </c>
      <c r="F185" s="67">
        <f>(F179+F180+F181+F182+F183+F184)*10</f>
        <v>0</v>
      </c>
      <c r="G185" s="67">
        <f>(G179+G180+G181+G182+G183+G184)*5</f>
        <v>0</v>
      </c>
      <c r="H185" s="68">
        <f>C185+D185+E185+-F185-G185</f>
        <v>217.87</v>
      </c>
    </row>
    <row r="186" spans="1:8" ht="15.75" thickBot="1">
      <c r="A186" s="69"/>
      <c r="B186" s="70"/>
      <c r="C186" s="71"/>
      <c r="D186" s="72">
        <f>D185/5</f>
        <v>2</v>
      </c>
      <c r="E186" s="73"/>
      <c r="F186" s="73"/>
      <c r="G186" s="73"/>
      <c r="H186" s="74">
        <f>H179+H180+H181+H182+H183+H184</f>
        <v>217.87</v>
      </c>
    </row>
    <row r="187" spans="1:8" ht="15.75" thickBot="1">
      <c r="A187" s="75"/>
      <c r="B187" s="5"/>
      <c r="C187" s="4"/>
      <c r="D187" s="5"/>
      <c r="E187" s="3"/>
      <c r="F187" s="3"/>
      <c r="G187" s="3"/>
      <c r="H187" s="4"/>
    </row>
    <row r="188" spans="1:8" ht="15">
      <c r="A188" s="52" t="s">
        <v>22</v>
      </c>
      <c r="B188" s="53" t="s">
        <v>23</v>
      </c>
      <c r="C188" s="54" t="s">
        <v>24</v>
      </c>
      <c r="D188" s="53" t="s">
        <v>1</v>
      </c>
      <c r="E188" s="55" t="s">
        <v>25</v>
      </c>
      <c r="F188" s="55" t="s">
        <v>26</v>
      </c>
      <c r="G188" s="55" t="s">
        <v>27</v>
      </c>
      <c r="H188" s="56" t="s">
        <v>28</v>
      </c>
    </row>
    <row r="189" spans="1:8" ht="15">
      <c r="A189" s="57" t="s">
        <v>48</v>
      </c>
      <c r="B189" s="58">
        <v>6</v>
      </c>
      <c r="C189" s="59">
        <v>62.86</v>
      </c>
      <c r="D189" s="60">
        <v>1</v>
      </c>
      <c r="E189" s="61"/>
      <c r="F189" s="61"/>
      <c r="G189" s="61"/>
      <c r="H189" s="62">
        <f aca="true" t="shared" si="18" ref="H189:H194">C189+D189*5+E189*10+-F189*10-G189*5</f>
        <v>67.86</v>
      </c>
    </row>
    <row r="190" spans="1:8" ht="15">
      <c r="A190" s="57"/>
      <c r="B190" s="58">
        <v>7</v>
      </c>
      <c r="C190" s="59">
        <v>54.39</v>
      </c>
      <c r="D190" s="60"/>
      <c r="E190" s="61"/>
      <c r="F190" s="61"/>
      <c r="G190" s="61"/>
      <c r="H190" s="62">
        <f t="shared" si="18"/>
        <v>54.39</v>
      </c>
    </row>
    <row r="191" spans="1:8" ht="15">
      <c r="A191" s="57"/>
      <c r="B191" s="58">
        <v>8</v>
      </c>
      <c r="C191" s="59">
        <v>53.39</v>
      </c>
      <c r="D191" s="60">
        <v>1</v>
      </c>
      <c r="E191" s="61"/>
      <c r="F191" s="61"/>
      <c r="G191" s="61"/>
      <c r="H191" s="62">
        <f t="shared" si="18"/>
        <v>58.39</v>
      </c>
    </row>
    <row r="192" spans="1:8" ht="15">
      <c r="A192" s="57"/>
      <c r="B192" s="58">
        <v>9</v>
      </c>
      <c r="C192" s="59">
        <v>57.25</v>
      </c>
      <c r="D192" s="60">
        <v>1</v>
      </c>
      <c r="E192" s="61"/>
      <c r="F192" s="61"/>
      <c r="G192" s="61"/>
      <c r="H192" s="62">
        <f t="shared" si="18"/>
        <v>62.25</v>
      </c>
    </row>
    <row r="193" spans="1:8" ht="15">
      <c r="A193" s="57"/>
      <c r="B193" s="58">
        <v>10</v>
      </c>
      <c r="C193" s="59">
        <v>47.26</v>
      </c>
      <c r="D193" s="60"/>
      <c r="E193" s="61"/>
      <c r="F193" s="61"/>
      <c r="G193" s="61"/>
      <c r="H193" s="62">
        <f t="shared" si="18"/>
        <v>47.26</v>
      </c>
    </row>
    <row r="194" spans="1:8" ht="15">
      <c r="A194" s="57"/>
      <c r="B194" s="58"/>
      <c r="C194" s="59"/>
      <c r="D194" s="60"/>
      <c r="E194" s="61"/>
      <c r="F194" s="61"/>
      <c r="G194" s="61"/>
      <c r="H194" s="62">
        <f t="shared" si="18"/>
        <v>0</v>
      </c>
    </row>
    <row r="195" spans="1:8" ht="15.75" thickBot="1">
      <c r="A195" s="63" t="s">
        <v>30</v>
      </c>
      <c r="B195" s="64"/>
      <c r="C195" s="65">
        <f>C189+C190+C191+C192+C193+C194</f>
        <v>275.15</v>
      </c>
      <c r="D195" s="66">
        <f>(D189+D190+D191+D192+D193+D194)*5</f>
        <v>15</v>
      </c>
      <c r="E195" s="67">
        <f>(E189+E190+E191+E192+E193+E194)*10</f>
        <v>0</v>
      </c>
      <c r="F195" s="67">
        <f>(F189+F190+F191+F192+F193+F194)*10</f>
        <v>0</v>
      </c>
      <c r="G195" s="67">
        <f>(G189+G190+G191+G192+G193+G194)*5</f>
        <v>0</v>
      </c>
      <c r="H195" s="68">
        <f>C195+D195+E195+-F195-G195</f>
        <v>290.15</v>
      </c>
    </row>
    <row r="196" spans="1:8" ht="15.75" thickBot="1">
      <c r="A196" s="69"/>
      <c r="B196" s="70"/>
      <c r="C196" s="71"/>
      <c r="D196" s="72">
        <f>D195/5</f>
        <v>3</v>
      </c>
      <c r="E196" s="73"/>
      <c r="F196" s="73"/>
      <c r="G196" s="73"/>
      <c r="H196" s="74">
        <f>H189+H190+H191+H192+H193+H194</f>
        <v>290.15</v>
      </c>
    </row>
    <row r="197" spans="1:8" ht="15.75" thickBot="1">
      <c r="A197" s="75"/>
      <c r="B197" s="5"/>
      <c r="C197" s="4"/>
      <c r="D197" s="5"/>
      <c r="E197" s="3"/>
      <c r="F197" s="3"/>
      <c r="G197" s="3"/>
      <c r="H197" s="4"/>
    </row>
    <row r="198" spans="1:8" ht="15">
      <c r="A198" s="52" t="s">
        <v>22</v>
      </c>
      <c r="B198" s="53" t="s">
        <v>23</v>
      </c>
      <c r="C198" s="54" t="s">
        <v>24</v>
      </c>
      <c r="D198" s="53" t="s">
        <v>1</v>
      </c>
      <c r="E198" s="55" t="s">
        <v>25</v>
      </c>
      <c r="F198" s="55" t="s">
        <v>26</v>
      </c>
      <c r="G198" s="55" t="s">
        <v>27</v>
      </c>
      <c r="H198" s="56" t="s">
        <v>28</v>
      </c>
    </row>
    <row r="199" spans="1:8" ht="15">
      <c r="A199" s="57" t="s">
        <v>49</v>
      </c>
      <c r="B199" s="58">
        <v>6</v>
      </c>
      <c r="C199" s="59">
        <v>48.36</v>
      </c>
      <c r="D199" s="60"/>
      <c r="E199" s="61"/>
      <c r="F199" s="61"/>
      <c r="G199" s="61"/>
      <c r="H199" s="62">
        <f aca="true" t="shared" si="19" ref="H199:H204">C199+D199*5+E199*10+-F199*10-G199*5</f>
        <v>48.36</v>
      </c>
    </row>
    <row r="200" spans="1:8" ht="15">
      <c r="A200" s="57"/>
      <c r="B200" s="58">
        <v>7</v>
      </c>
      <c r="C200" s="59">
        <v>44.28</v>
      </c>
      <c r="D200" s="60"/>
      <c r="E200" s="61"/>
      <c r="F200" s="61"/>
      <c r="G200" s="61"/>
      <c r="H200" s="62">
        <f t="shared" si="19"/>
        <v>44.28</v>
      </c>
    </row>
    <row r="201" spans="1:8" ht="15">
      <c r="A201" s="57"/>
      <c r="B201" s="58">
        <v>8</v>
      </c>
      <c r="C201" s="59">
        <v>62.33</v>
      </c>
      <c r="D201" s="60">
        <v>4</v>
      </c>
      <c r="E201" s="61"/>
      <c r="F201" s="61"/>
      <c r="G201" s="61"/>
      <c r="H201" s="62">
        <f t="shared" si="19"/>
        <v>82.33</v>
      </c>
    </row>
    <row r="202" spans="1:8" ht="15">
      <c r="A202" s="57"/>
      <c r="B202" s="58">
        <v>9</v>
      </c>
      <c r="C202" s="59">
        <v>46.74</v>
      </c>
      <c r="D202" s="60">
        <v>6</v>
      </c>
      <c r="E202" s="61"/>
      <c r="F202" s="61"/>
      <c r="G202" s="61"/>
      <c r="H202" s="62">
        <f t="shared" si="19"/>
        <v>76.74000000000001</v>
      </c>
    </row>
    <row r="203" spans="1:8" ht="15">
      <c r="A203" s="57"/>
      <c r="B203" s="58">
        <v>10</v>
      </c>
      <c r="C203" s="59">
        <v>41.83</v>
      </c>
      <c r="D203" s="60">
        <v>2</v>
      </c>
      <c r="E203" s="61"/>
      <c r="F203" s="61"/>
      <c r="G203" s="61"/>
      <c r="H203" s="62">
        <f t="shared" si="19"/>
        <v>51.83</v>
      </c>
    </row>
    <row r="204" spans="1:8" ht="15">
      <c r="A204" s="57"/>
      <c r="B204" s="58"/>
      <c r="C204" s="59"/>
      <c r="D204" s="60"/>
      <c r="E204" s="61"/>
      <c r="F204" s="61"/>
      <c r="G204" s="61"/>
      <c r="H204" s="62">
        <f t="shared" si="19"/>
        <v>0</v>
      </c>
    </row>
    <row r="205" spans="1:8" ht="15.75" thickBot="1">
      <c r="A205" s="63" t="s">
        <v>30</v>
      </c>
      <c r="B205" s="64"/>
      <c r="C205" s="65">
        <f>C199+C200+C201+C202+C203+C204</f>
        <v>243.54000000000002</v>
      </c>
      <c r="D205" s="66">
        <f>(D199+D200+D201+D202+D203+D204)*5</f>
        <v>60</v>
      </c>
      <c r="E205" s="67">
        <f>(E199+E200+E201+E202+E203+E204)*10</f>
        <v>0</v>
      </c>
      <c r="F205" s="67">
        <f>(F199+F200+F201+F202+F203+F204)*10</f>
        <v>0</v>
      </c>
      <c r="G205" s="67">
        <f>(G199+G200+G201+G202+G203+G204)*5</f>
        <v>0</v>
      </c>
      <c r="H205" s="68">
        <f>C205+D205+E205+-F205-G205</f>
        <v>303.54</v>
      </c>
    </row>
    <row r="206" spans="1:8" ht="15.75" thickBot="1">
      <c r="A206" s="69"/>
      <c r="B206" s="70"/>
      <c r="C206" s="71"/>
      <c r="D206" s="72">
        <f>D205/5</f>
        <v>12</v>
      </c>
      <c r="E206" s="73"/>
      <c r="F206" s="73"/>
      <c r="G206" s="73"/>
      <c r="H206" s="74">
        <f>H199+H200+H201+H202+H203+H204</f>
        <v>303.54</v>
      </c>
    </row>
    <row r="207" spans="1:8" ht="15.75" thickBot="1">
      <c r="A207" s="75"/>
      <c r="B207" s="5"/>
      <c r="C207" s="4"/>
      <c r="D207" s="5"/>
      <c r="E207" s="3"/>
      <c r="F207" s="3"/>
      <c r="G207" s="3"/>
      <c r="H207" s="4"/>
    </row>
    <row r="208" spans="1:8" ht="15">
      <c r="A208" s="52" t="s">
        <v>22</v>
      </c>
      <c r="B208" s="53" t="s">
        <v>23</v>
      </c>
      <c r="C208" s="54" t="s">
        <v>24</v>
      </c>
      <c r="D208" s="53" t="s">
        <v>1</v>
      </c>
      <c r="E208" s="55" t="s">
        <v>25</v>
      </c>
      <c r="F208" s="55" t="s">
        <v>26</v>
      </c>
      <c r="G208" s="55" t="s">
        <v>27</v>
      </c>
      <c r="H208" s="56" t="s">
        <v>28</v>
      </c>
    </row>
    <row r="209" spans="1:8" ht="15">
      <c r="A209" s="57" t="s">
        <v>50</v>
      </c>
      <c r="B209" s="58">
        <v>6</v>
      </c>
      <c r="C209" s="59">
        <v>65.47</v>
      </c>
      <c r="D209" s="60"/>
      <c r="E209" s="61"/>
      <c r="F209" s="61"/>
      <c r="G209" s="61"/>
      <c r="H209" s="62">
        <f aca="true" t="shared" si="20" ref="H209:H214">C209+D209*5+E209*10+-F209*10-G209*5</f>
        <v>65.47</v>
      </c>
    </row>
    <row r="210" spans="1:8" ht="15">
      <c r="A210" s="57"/>
      <c r="B210" s="58">
        <v>7</v>
      </c>
      <c r="C210" s="59">
        <v>56.33</v>
      </c>
      <c r="D210" s="60"/>
      <c r="E210" s="61"/>
      <c r="F210" s="61"/>
      <c r="G210" s="61"/>
      <c r="H210" s="62">
        <f t="shared" si="20"/>
        <v>56.33</v>
      </c>
    </row>
    <row r="211" spans="1:8" ht="15">
      <c r="A211" s="57"/>
      <c r="B211" s="58">
        <v>8</v>
      </c>
      <c r="C211" s="59">
        <v>55.56</v>
      </c>
      <c r="D211" s="60">
        <v>1</v>
      </c>
      <c r="E211" s="61"/>
      <c r="F211" s="61"/>
      <c r="G211" s="61"/>
      <c r="H211" s="62">
        <f t="shared" si="20"/>
        <v>60.56</v>
      </c>
    </row>
    <row r="212" spans="1:8" ht="15">
      <c r="A212" s="57"/>
      <c r="B212" s="58">
        <v>9</v>
      </c>
      <c r="C212" s="59">
        <v>55.08</v>
      </c>
      <c r="D212" s="60">
        <v>2</v>
      </c>
      <c r="E212" s="61"/>
      <c r="F212" s="61"/>
      <c r="G212" s="61"/>
      <c r="H212" s="62">
        <f t="shared" si="20"/>
        <v>65.08</v>
      </c>
    </row>
    <row r="213" spans="1:8" ht="15">
      <c r="A213" s="57"/>
      <c r="B213" s="58">
        <v>10</v>
      </c>
      <c r="C213" s="59">
        <v>62.09</v>
      </c>
      <c r="D213" s="60"/>
      <c r="E213" s="61"/>
      <c r="F213" s="61"/>
      <c r="G213" s="61"/>
      <c r="H213" s="62">
        <f t="shared" si="20"/>
        <v>62.09</v>
      </c>
    </row>
    <row r="214" spans="1:8" ht="15">
      <c r="A214" s="57"/>
      <c r="B214" s="58"/>
      <c r="C214" s="59"/>
      <c r="D214" s="60"/>
      <c r="E214" s="61"/>
      <c r="F214" s="61"/>
      <c r="G214" s="61"/>
      <c r="H214" s="62">
        <f t="shared" si="20"/>
        <v>0</v>
      </c>
    </row>
    <row r="215" spans="1:8" ht="15.75" thickBot="1">
      <c r="A215" s="63" t="s">
        <v>30</v>
      </c>
      <c r="B215" s="64"/>
      <c r="C215" s="65">
        <f>C209+C210+C211+C212+C213+C214</f>
        <v>294.53</v>
      </c>
      <c r="D215" s="66">
        <f>(D209+D210+D211+D212+D213+D214)*5</f>
        <v>15</v>
      </c>
      <c r="E215" s="67">
        <f>(E209+E210+E211+E212+E213+E214)*10</f>
        <v>0</v>
      </c>
      <c r="F215" s="67">
        <f>(F209+F210+F211+F212+F213+F214)*10</f>
        <v>0</v>
      </c>
      <c r="G215" s="67">
        <f>(G209+G210+G211+G212+G213+G214)*5</f>
        <v>0</v>
      </c>
      <c r="H215" s="68">
        <f>C215+D215+E215+-F215-G215</f>
        <v>309.53</v>
      </c>
    </row>
    <row r="216" spans="1:8" ht="15.75" thickBot="1">
      <c r="A216" s="69"/>
      <c r="B216" s="70"/>
      <c r="C216" s="71"/>
      <c r="D216" s="72">
        <f>D215/5</f>
        <v>3</v>
      </c>
      <c r="E216" s="73"/>
      <c r="F216" s="73"/>
      <c r="G216" s="73"/>
      <c r="H216" s="74">
        <f>H209+H210+H211+H212+H213+H214</f>
        <v>309.53</v>
      </c>
    </row>
    <row r="217" spans="1:8" ht="15.75" thickBot="1">
      <c r="A217" s="75"/>
      <c r="B217" s="5"/>
      <c r="C217" s="4"/>
      <c r="D217" s="5"/>
      <c r="E217" s="3"/>
      <c r="F217" s="3"/>
      <c r="G217" s="3"/>
      <c r="H217" s="4"/>
    </row>
    <row r="218" spans="1:8" ht="15">
      <c r="A218" s="52" t="s">
        <v>22</v>
      </c>
      <c r="B218" s="53" t="s">
        <v>23</v>
      </c>
      <c r="C218" s="54" t="s">
        <v>24</v>
      </c>
      <c r="D218" s="53" t="s">
        <v>1</v>
      </c>
      <c r="E218" s="55" t="s">
        <v>25</v>
      </c>
      <c r="F218" s="55" t="s">
        <v>26</v>
      </c>
      <c r="G218" s="55" t="s">
        <v>27</v>
      </c>
      <c r="H218" s="56" t="s">
        <v>28</v>
      </c>
    </row>
    <row r="219" spans="1:8" ht="15">
      <c r="A219" s="57" t="s">
        <v>51</v>
      </c>
      <c r="B219" s="58">
        <v>6</v>
      </c>
      <c r="C219" s="59">
        <v>68.72</v>
      </c>
      <c r="D219" s="60"/>
      <c r="E219" s="61"/>
      <c r="F219" s="61"/>
      <c r="G219" s="61"/>
      <c r="H219" s="62">
        <f aca="true" t="shared" si="21" ref="H219:H224">C219+D219*5+E219*10+-F219*10-G219*5</f>
        <v>68.72</v>
      </c>
    </row>
    <row r="220" spans="1:8" ht="15">
      <c r="A220" s="57"/>
      <c r="B220" s="58">
        <v>7</v>
      </c>
      <c r="C220" s="59">
        <v>50.62</v>
      </c>
      <c r="D220" s="60">
        <v>4</v>
      </c>
      <c r="E220" s="61"/>
      <c r="F220" s="61"/>
      <c r="G220" s="61"/>
      <c r="H220" s="62">
        <f t="shared" si="21"/>
        <v>70.62</v>
      </c>
    </row>
    <row r="221" spans="1:8" ht="15">
      <c r="A221" s="57"/>
      <c r="B221" s="58">
        <v>8</v>
      </c>
      <c r="C221" s="59">
        <v>62.32</v>
      </c>
      <c r="D221" s="60">
        <v>4</v>
      </c>
      <c r="E221" s="61"/>
      <c r="F221" s="61"/>
      <c r="G221" s="61"/>
      <c r="H221" s="62">
        <f t="shared" si="21"/>
        <v>82.32</v>
      </c>
    </row>
    <row r="222" spans="1:8" ht="15">
      <c r="A222" s="57"/>
      <c r="B222" s="58">
        <v>9</v>
      </c>
      <c r="C222" s="59">
        <v>51</v>
      </c>
      <c r="D222" s="60">
        <v>4</v>
      </c>
      <c r="E222" s="61"/>
      <c r="F222" s="61"/>
      <c r="G222" s="61"/>
      <c r="H222" s="62">
        <f t="shared" si="21"/>
        <v>71</v>
      </c>
    </row>
    <row r="223" spans="1:8" ht="15">
      <c r="A223" s="57"/>
      <c r="B223" s="58">
        <v>10</v>
      </c>
      <c r="C223" s="59">
        <v>54.15</v>
      </c>
      <c r="D223" s="60">
        <v>2</v>
      </c>
      <c r="E223" s="61"/>
      <c r="F223" s="61"/>
      <c r="G223" s="61"/>
      <c r="H223" s="62">
        <f t="shared" si="21"/>
        <v>64.15</v>
      </c>
    </row>
    <row r="224" spans="1:8" ht="15">
      <c r="A224" s="57"/>
      <c r="B224" s="58"/>
      <c r="C224" s="59"/>
      <c r="D224" s="60"/>
      <c r="E224" s="61"/>
      <c r="F224" s="61"/>
      <c r="G224" s="61"/>
      <c r="H224" s="62">
        <f t="shared" si="21"/>
        <v>0</v>
      </c>
    </row>
    <row r="225" spans="1:8" ht="15.75" thickBot="1">
      <c r="A225" s="63" t="s">
        <v>30</v>
      </c>
      <c r="B225" s="64"/>
      <c r="C225" s="65">
        <f>C219+C220+C221+C222+C223+C224</f>
        <v>286.81</v>
      </c>
      <c r="D225" s="66">
        <f>(D219+D220+D221+D222+D223+D224)*5</f>
        <v>70</v>
      </c>
      <c r="E225" s="67">
        <f>(E219+E220+E221+E222+E223+E224)*10</f>
        <v>0</v>
      </c>
      <c r="F225" s="67">
        <f>(F219+F220+F221+F222+F223+F224)*10</f>
        <v>0</v>
      </c>
      <c r="G225" s="67">
        <f>(G219+G220+G221+G222+G223+G224)*5</f>
        <v>0</v>
      </c>
      <c r="H225" s="68">
        <f>C225+D225+E225+-F225-G225</f>
        <v>356.81</v>
      </c>
    </row>
    <row r="226" spans="1:8" ht="15.75" thickBot="1">
      <c r="A226" s="69"/>
      <c r="B226" s="70"/>
      <c r="C226" s="71"/>
      <c r="D226" s="72">
        <f>D225/5</f>
        <v>14</v>
      </c>
      <c r="E226" s="73"/>
      <c r="F226" s="73"/>
      <c r="G226" s="73"/>
      <c r="H226" s="74">
        <f>H219+H220+H221+H222+H223+H224</f>
        <v>356.80999999999995</v>
      </c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ht="19.5" thickBot="1">
      <c r="A229" s="9" t="s">
        <v>15</v>
      </c>
    </row>
    <row r="230" spans="1:8" ht="15">
      <c r="A230" s="52" t="s">
        <v>22</v>
      </c>
      <c r="B230" s="53" t="s">
        <v>23</v>
      </c>
      <c r="C230" s="54" t="s">
        <v>24</v>
      </c>
      <c r="D230" s="53" t="s">
        <v>1</v>
      </c>
      <c r="E230" s="55" t="s">
        <v>25</v>
      </c>
      <c r="F230" s="55" t="s">
        <v>26</v>
      </c>
      <c r="G230" s="55" t="s">
        <v>27</v>
      </c>
      <c r="H230" s="56" t="s">
        <v>28</v>
      </c>
    </row>
    <row r="231" spans="1:8" ht="15">
      <c r="A231" s="57" t="s">
        <v>52</v>
      </c>
      <c r="B231" s="58">
        <v>6</v>
      </c>
      <c r="C231" s="59">
        <v>30.44</v>
      </c>
      <c r="D231" s="60"/>
      <c r="E231" s="61"/>
      <c r="F231" s="61"/>
      <c r="G231" s="61"/>
      <c r="H231" s="62">
        <f aca="true" t="shared" si="22" ref="H231:H236">C231+D231*5+E231*10+-F231*10-G231*5</f>
        <v>30.44</v>
      </c>
    </row>
    <row r="232" spans="1:8" ht="15">
      <c r="A232" s="57"/>
      <c r="B232" s="58">
        <v>7</v>
      </c>
      <c r="C232" s="59">
        <v>24.39</v>
      </c>
      <c r="D232" s="60">
        <v>2</v>
      </c>
      <c r="E232" s="61"/>
      <c r="F232" s="61"/>
      <c r="G232" s="61"/>
      <c r="H232" s="62">
        <f t="shared" si="22"/>
        <v>34.39</v>
      </c>
    </row>
    <row r="233" spans="1:8" ht="15">
      <c r="A233" s="57"/>
      <c r="B233" s="58">
        <v>8</v>
      </c>
      <c r="C233" s="59">
        <v>28.55</v>
      </c>
      <c r="D233" s="60">
        <v>3</v>
      </c>
      <c r="E233" s="61"/>
      <c r="F233" s="61"/>
      <c r="G233" s="61"/>
      <c r="H233" s="62">
        <f t="shared" si="22"/>
        <v>43.55</v>
      </c>
    </row>
    <row r="234" spans="1:8" ht="15">
      <c r="A234" s="57"/>
      <c r="B234" s="58">
        <v>9</v>
      </c>
      <c r="C234" s="59">
        <v>32.12</v>
      </c>
      <c r="D234" s="60">
        <v>1</v>
      </c>
      <c r="E234" s="61"/>
      <c r="F234" s="61"/>
      <c r="G234" s="61"/>
      <c r="H234" s="62">
        <f t="shared" si="22"/>
        <v>37.12</v>
      </c>
    </row>
    <row r="235" spans="1:8" ht="15">
      <c r="A235" s="57"/>
      <c r="B235" s="58">
        <v>10</v>
      </c>
      <c r="C235" s="59">
        <v>24.82</v>
      </c>
      <c r="D235" s="60">
        <v>3</v>
      </c>
      <c r="E235" s="61"/>
      <c r="F235" s="61"/>
      <c r="G235" s="61"/>
      <c r="H235" s="62">
        <f t="shared" si="22"/>
        <v>39.82</v>
      </c>
    </row>
    <row r="236" spans="1:8" ht="15">
      <c r="A236" s="57"/>
      <c r="B236" s="58"/>
      <c r="C236" s="59"/>
      <c r="D236" s="60"/>
      <c r="E236" s="61"/>
      <c r="F236" s="61"/>
      <c r="G236" s="61"/>
      <c r="H236" s="62">
        <f t="shared" si="22"/>
        <v>0</v>
      </c>
    </row>
    <row r="237" spans="1:8" ht="15.75" thickBot="1">
      <c r="A237" s="63" t="s">
        <v>30</v>
      </c>
      <c r="B237" s="64"/>
      <c r="C237" s="65">
        <f>C231+C232+C233+C234+C235+C236</f>
        <v>140.32</v>
      </c>
      <c r="D237" s="66">
        <f>(D231+D232+D233+D234+D235+D236)*5</f>
        <v>45</v>
      </c>
      <c r="E237" s="67">
        <f>(E231+E232+E233+E234+E235+E236)*10</f>
        <v>0</v>
      </c>
      <c r="F237" s="67">
        <f>(F231+F232+F233+F234+F235+F236)*10</f>
        <v>0</v>
      </c>
      <c r="G237" s="67">
        <f>(G231+G232+G233+G234+G235+G236)*5</f>
        <v>0</v>
      </c>
      <c r="H237" s="68">
        <f>C237+D237+E237+-F237-G237</f>
        <v>185.32</v>
      </c>
    </row>
    <row r="238" spans="1:8" ht="15.75" thickBot="1">
      <c r="A238" s="69"/>
      <c r="B238" s="70"/>
      <c r="C238" s="71"/>
      <c r="D238" s="72">
        <f>D237/5</f>
        <v>9</v>
      </c>
      <c r="E238" s="73"/>
      <c r="F238" s="73"/>
      <c r="G238" s="73"/>
      <c r="H238" s="74">
        <f>H231+H232+H233+H234+H235+H236</f>
        <v>185.32</v>
      </c>
    </row>
    <row r="239" spans="1:8" ht="15.75" thickBot="1">
      <c r="A239" s="23"/>
      <c r="B239" s="24"/>
      <c r="C239" s="25"/>
      <c r="D239" s="24"/>
      <c r="E239" s="26"/>
      <c r="F239" s="26"/>
      <c r="G239" s="26"/>
      <c r="H239" s="25"/>
    </row>
    <row r="240" spans="1:8" ht="15">
      <c r="A240" s="52" t="s">
        <v>22</v>
      </c>
      <c r="B240" s="53" t="s">
        <v>23</v>
      </c>
      <c r="C240" s="54" t="s">
        <v>24</v>
      </c>
      <c r="D240" s="53" t="s">
        <v>1</v>
      </c>
      <c r="E240" s="55" t="s">
        <v>25</v>
      </c>
      <c r="F240" s="55" t="s">
        <v>26</v>
      </c>
      <c r="G240" s="55" t="s">
        <v>27</v>
      </c>
      <c r="H240" s="56" t="s">
        <v>28</v>
      </c>
    </row>
    <row r="241" spans="1:8" ht="15">
      <c r="A241" s="57" t="s">
        <v>53</v>
      </c>
      <c r="B241" s="58">
        <v>6</v>
      </c>
      <c r="C241" s="59">
        <v>55.88</v>
      </c>
      <c r="D241" s="60"/>
      <c r="E241" s="61"/>
      <c r="F241" s="61"/>
      <c r="G241" s="61"/>
      <c r="H241" s="62">
        <f aca="true" t="shared" si="23" ref="H241:H246">C241+D241*5+E241*10+-F241*10-G241*5</f>
        <v>55.88</v>
      </c>
    </row>
    <row r="242" spans="1:8" ht="15">
      <c r="A242" s="57"/>
      <c r="B242" s="58">
        <v>7</v>
      </c>
      <c r="C242" s="59">
        <v>47.23</v>
      </c>
      <c r="D242" s="60">
        <v>1</v>
      </c>
      <c r="E242" s="61"/>
      <c r="F242" s="61"/>
      <c r="G242" s="61"/>
      <c r="H242" s="62">
        <f t="shared" si="23"/>
        <v>52.23</v>
      </c>
    </row>
    <row r="243" spans="1:8" ht="15">
      <c r="A243" s="57"/>
      <c r="B243" s="58">
        <v>8</v>
      </c>
      <c r="C243" s="59">
        <v>46.06</v>
      </c>
      <c r="D243" s="60">
        <v>1</v>
      </c>
      <c r="E243" s="61"/>
      <c r="F243" s="61"/>
      <c r="G243" s="61"/>
      <c r="H243" s="62">
        <f t="shared" si="23"/>
        <v>51.06</v>
      </c>
    </row>
    <row r="244" spans="1:8" ht="15">
      <c r="A244" s="57"/>
      <c r="B244" s="58">
        <v>9</v>
      </c>
      <c r="C244" s="59">
        <v>55.84</v>
      </c>
      <c r="D244" s="60"/>
      <c r="E244" s="61"/>
      <c r="F244" s="61"/>
      <c r="G244" s="61"/>
      <c r="H244" s="62">
        <f t="shared" si="23"/>
        <v>55.84</v>
      </c>
    </row>
    <row r="245" spans="1:8" ht="15">
      <c r="A245" s="57"/>
      <c r="B245" s="58">
        <v>10</v>
      </c>
      <c r="C245" s="59">
        <v>39.13</v>
      </c>
      <c r="D245" s="60">
        <v>10</v>
      </c>
      <c r="E245" s="61"/>
      <c r="F245" s="61"/>
      <c r="G245" s="61"/>
      <c r="H245" s="62">
        <f t="shared" si="23"/>
        <v>89.13</v>
      </c>
    </row>
    <row r="246" spans="1:8" ht="15">
      <c r="A246" s="57"/>
      <c r="B246" s="58"/>
      <c r="C246" s="59"/>
      <c r="D246" s="60"/>
      <c r="E246" s="61"/>
      <c r="F246" s="61"/>
      <c r="G246" s="61"/>
      <c r="H246" s="62">
        <f t="shared" si="23"/>
        <v>0</v>
      </c>
    </row>
    <row r="247" spans="1:8" ht="15.75" thickBot="1">
      <c r="A247" s="63" t="s">
        <v>30</v>
      </c>
      <c r="B247" s="64"/>
      <c r="C247" s="65">
        <f>C241+C242+C243+C244+C245+C246</f>
        <v>244.14000000000001</v>
      </c>
      <c r="D247" s="66">
        <f>(D241+D242+D243+D244+D245+D246)*5</f>
        <v>60</v>
      </c>
      <c r="E247" s="67">
        <f>(E241+E242+E243+E244+E245+E246)*10</f>
        <v>0</v>
      </c>
      <c r="F247" s="67">
        <f>(F241+F242+F243+F244+F245+F246)*10</f>
        <v>0</v>
      </c>
      <c r="G247" s="67">
        <f>(G241+G242+G243+G244+G245+G246)*5</f>
        <v>0</v>
      </c>
      <c r="H247" s="68">
        <f>C247+D247+E247+-F247-G247</f>
        <v>304.14</v>
      </c>
    </row>
    <row r="248" spans="1:8" ht="15.75" thickBot="1">
      <c r="A248" s="69"/>
      <c r="B248" s="70"/>
      <c r="C248" s="71"/>
      <c r="D248" s="72">
        <f>D247/5</f>
        <v>12</v>
      </c>
      <c r="E248" s="73"/>
      <c r="F248" s="73"/>
      <c r="G248" s="73"/>
      <c r="H248" s="74">
        <f>H241+H242+H243+H244+H245+H246</f>
        <v>304.14</v>
      </c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ht="19.5" thickBot="1">
      <c r="A251" s="9" t="s">
        <v>12</v>
      </c>
    </row>
    <row r="252" spans="1:8" ht="15">
      <c r="A252" s="52" t="s">
        <v>22</v>
      </c>
      <c r="B252" s="53" t="s">
        <v>23</v>
      </c>
      <c r="C252" s="54" t="s">
        <v>24</v>
      </c>
      <c r="D252" s="53" t="s">
        <v>1</v>
      </c>
      <c r="E252" s="55" t="s">
        <v>25</v>
      </c>
      <c r="F252" s="55" t="s">
        <v>26</v>
      </c>
      <c r="G252" s="55" t="s">
        <v>27</v>
      </c>
      <c r="H252" s="56" t="s">
        <v>28</v>
      </c>
    </row>
    <row r="253" spans="1:8" ht="15">
      <c r="A253" s="57" t="s">
        <v>54</v>
      </c>
      <c r="B253" s="58">
        <v>6</v>
      </c>
      <c r="C253" s="59">
        <v>36.5</v>
      </c>
      <c r="D253" s="60">
        <v>1</v>
      </c>
      <c r="E253" s="61"/>
      <c r="F253" s="61"/>
      <c r="G253" s="61"/>
      <c r="H253" s="62">
        <f aca="true" t="shared" si="24" ref="H253:H258">C253+D253*5+E253*10+-F253*10-G253*5</f>
        <v>41.5</v>
      </c>
    </row>
    <row r="254" spans="1:8" ht="15">
      <c r="A254" s="57"/>
      <c r="B254" s="58">
        <v>7</v>
      </c>
      <c r="C254" s="59">
        <v>27.78</v>
      </c>
      <c r="D254" s="60"/>
      <c r="E254" s="61"/>
      <c r="F254" s="61"/>
      <c r="G254" s="61"/>
      <c r="H254" s="62">
        <f t="shared" si="24"/>
        <v>27.78</v>
      </c>
    </row>
    <row r="255" spans="1:8" ht="15">
      <c r="A255" s="57"/>
      <c r="B255" s="58">
        <v>8</v>
      </c>
      <c r="C255" s="59">
        <v>29.04</v>
      </c>
      <c r="D255" s="60">
        <v>1</v>
      </c>
      <c r="E255" s="61"/>
      <c r="F255" s="61"/>
      <c r="G255" s="61"/>
      <c r="H255" s="62">
        <f t="shared" si="24"/>
        <v>34.04</v>
      </c>
    </row>
    <row r="256" spans="1:8" ht="15">
      <c r="A256" s="57"/>
      <c r="B256" s="58">
        <v>9</v>
      </c>
      <c r="C256" s="59">
        <v>36.64</v>
      </c>
      <c r="D256" s="60"/>
      <c r="E256" s="61"/>
      <c r="F256" s="61"/>
      <c r="G256" s="61"/>
      <c r="H256" s="62">
        <f t="shared" si="24"/>
        <v>36.64</v>
      </c>
    </row>
    <row r="257" spans="1:8" ht="15">
      <c r="A257" s="57"/>
      <c r="B257" s="58">
        <v>10</v>
      </c>
      <c r="C257" s="59">
        <v>24.101</v>
      </c>
      <c r="D257" s="60">
        <v>1</v>
      </c>
      <c r="E257" s="61"/>
      <c r="F257" s="61"/>
      <c r="G257" s="61"/>
      <c r="H257" s="62">
        <f t="shared" si="24"/>
        <v>29.101</v>
      </c>
    </row>
    <row r="258" spans="1:8" ht="15">
      <c r="A258" s="57"/>
      <c r="B258" s="58"/>
      <c r="C258" s="59"/>
      <c r="D258" s="60"/>
      <c r="E258" s="61"/>
      <c r="F258" s="61"/>
      <c r="G258" s="61"/>
      <c r="H258" s="62">
        <f t="shared" si="24"/>
        <v>0</v>
      </c>
    </row>
    <row r="259" spans="1:8" ht="15.75" thickBot="1">
      <c r="A259" s="63" t="s">
        <v>30</v>
      </c>
      <c r="B259" s="64"/>
      <c r="C259" s="65">
        <f>C253+C254+C255+C256+C257+C258</f>
        <v>154.06099999999998</v>
      </c>
      <c r="D259" s="66">
        <f>(D253+D254+D255+D256+D257+D258)*5</f>
        <v>15</v>
      </c>
      <c r="E259" s="67">
        <f>(E253+E254+E255+E256+E257+E258)*10</f>
        <v>0</v>
      </c>
      <c r="F259" s="67">
        <f>(F253+F254+F255+F256+F257+F258)*10</f>
        <v>0</v>
      </c>
      <c r="G259" s="67">
        <f>(G253+G254+G255+G256+G257+G258)*5</f>
        <v>0</v>
      </c>
      <c r="H259" s="68">
        <f>C259+D259+E259+-F259-G259</f>
        <v>169.06099999999998</v>
      </c>
    </row>
    <row r="260" spans="1:8" ht="15.75" thickBot="1">
      <c r="A260" s="69"/>
      <c r="B260" s="70"/>
      <c r="C260" s="71"/>
      <c r="D260" s="72">
        <f>D259/5</f>
        <v>3</v>
      </c>
      <c r="E260" s="73"/>
      <c r="F260" s="73"/>
      <c r="G260" s="73"/>
      <c r="H260" s="74">
        <f>H253+H254+H255+H256+H257+H258</f>
        <v>169.06099999999998</v>
      </c>
    </row>
    <row r="261" spans="1:8" ht="15.75" thickBot="1">
      <c r="A261" s="75"/>
      <c r="B261" s="5"/>
      <c r="C261" s="4"/>
      <c r="D261" s="5"/>
      <c r="E261" s="3"/>
      <c r="F261" s="3"/>
      <c r="G261" s="3"/>
      <c r="H261" s="4"/>
    </row>
    <row r="262" spans="1:8" ht="15">
      <c r="A262" s="52" t="s">
        <v>22</v>
      </c>
      <c r="B262" s="53" t="s">
        <v>23</v>
      </c>
      <c r="C262" s="54" t="s">
        <v>24</v>
      </c>
      <c r="D262" s="53" t="s">
        <v>1</v>
      </c>
      <c r="E262" s="55" t="s">
        <v>25</v>
      </c>
      <c r="F262" s="55" t="s">
        <v>26</v>
      </c>
      <c r="G262" s="55" t="s">
        <v>27</v>
      </c>
      <c r="H262" s="56" t="s">
        <v>28</v>
      </c>
    </row>
    <row r="263" spans="1:8" ht="15">
      <c r="A263" s="57" t="s">
        <v>55</v>
      </c>
      <c r="B263" s="58">
        <v>6</v>
      </c>
      <c r="C263" s="59">
        <v>37.81</v>
      </c>
      <c r="D263" s="60"/>
      <c r="E263" s="61"/>
      <c r="F263" s="61"/>
      <c r="G263" s="61"/>
      <c r="H263" s="62">
        <f aca="true" t="shared" si="25" ref="H263:H268">C263+D263*5+E263*10+-F263*10-G263*5</f>
        <v>37.81</v>
      </c>
    </row>
    <row r="264" spans="1:8" ht="15">
      <c r="A264" s="57"/>
      <c r="B264" s="58">
        <v>7</v>
      </c>
      <c r="C264" s="59">
        <v>29.62</v>
      </c>
      <c r="D264" s="60"/>
      <c r="E264" s="61"/>
      <c r="F264" s="61"/>
      <c r="G264" s="61"/>
      <c r="H264" s="62">
        <f t="shared" si="25"/>
        <v>29.62</v>
      </c>
    </row>
    <row r="265" spans="1:8" ht="15">
      <c r="A265" s="57"/>
      <c r="B265" s="58">
        <v>8</v>
      </c>
      <c r="C265" s="59">
        <v>29.4</v>
      </c>
      <c r="D265" s="60"/>
      <c r="E265" s="61"/>
      <c r="F265" s="61"/>
      <c r="G265" s="61"/>
      <c r="H265" s="62">
        <f t="shared" si="25"/>
        <v>29.4</v>
      </c>
    </row>
    <row r="266" spans="1:8" ht="15">
      <c r="A266" s="57"/>
      <c r="B266" s="58">
        <v>9</v>
      </c>
      <c r="C266" s="59">
        <v>32.65</v>
      </c>
      <c r="D266" s="60">
        <v>1</v>
      </c>
      <c r="E266" s="61"/>
      <c r="F266" s="61"/>
      <c r="G266" s="61"/>
      <c r="H266" s="62">
        <f t="shared" si="25"/>
        <v>37.65</v>
      </c>
    </row>
    <row r="267" spans="1:8" ht="15">
      <c r="A267" s="57"/>
      <c r="B267" s="58">
        <v>10</v>
      </c>
      <c r="C267" s="59">
        <v>28.44</v>
      </c>
      <c r="D267" s="60">
        <v>2</v>
      </c>
      <c r="E267" s="61"/>
      <c r="F267" s="61"/>
      <c r="G267" s="61"/>
      <c r="H267" s="62">
        <f t="shared" si="25"/>
        <v>38.44</v>
      </c>
    </row>
    <row r="268" spans="1:8" ht="15">
      <c r="A268" s="57"/>
      <c r="B268" s="58"/>
      <c r="C268" s="59"/>
      <c r="D268" s="60"/>
      <c r="E268" s="61"/>
      <c r="F268" s="61"/>
      <c r="G268" s="61"/>
      <c r="H268" s="62">
        <f t="shared" si="25"/>
        <v>0</v>
      </c>
    </row>
    <row r="269" spans="1:8" ht="15.75" thickBot="1">
      <c r="A269" s="63" t="s">
        <v>30</v>
      </c>
      <c r="B269" s="64"/>
      <c r="C269" s="65">
        <f>C263+C264+C265+C266+C267+C268</f>
        <v>157.92000000000002</v>
      </c>
      <c r="D269" s="66">
        <f>(D263+D264+D265+D266+D267+D268)*5</f>
        <v>15</v>
      </c>
      <c r="E269" s="67">
        <f>(E263+E264+E265+E266+E267+E268)*10</f>
        <v>0</v>
      </c>
      <c r="F269" s="67">
        <f>(F263+F264+F265+F266+F267+F268)*10</f>
        <v>0</v>
      </c>
      <c r="G269" s="67">
        <f>(G263+G264+G265+G266+G267+G268)*5</f>
        <v>0</v>
      </c>
      <c r="H269" s="68">
        <f>C269+D269+E269+-F269-G269</f>
        <v>172.92000000000002</v>
      </c>
    </row>
    <row r="270" spans="1:8" ht="15.75" thickBot="1">
      <c r="A270" s="69"/>
      <c r="B270" s="70"/>
      <c r="C270" s="71"/>
      <c r="D270" s="72">
        <f>D269/5</f>
        <v>3</v>
      </c>
      <c r="E270" s="73"/>
      <c r="F270" s="73"/>
      <c r="G270" s="73"/>
      <c r="H270" s="74">
        <f>H263+H264+H265+H266+H267+H268</f>
        <v>172.92000000000002</v>
      </c>
    </row>
    <row r="271" spans="1:8" ht="15.75" thickBot="1">
      <c r="A271" s="75"/>
      <c r="B271" s="5"/>
      <c r="C271" s="4"/>
      <c r="D271" s="5"/>
      <c r="E271" s="3"/>
      <c r="F271" s="3"/>
      <c r="G271" s="3"/>
      <c r="H271" s="4"/>
    </row>
    <row r="272" spans="1:8" ht="15">
      <c r="A272" s="52" t="s">
        <v>22</v>
      </c>
      <c r="B272" s="53" t="s">
        <v>23</v>
      </c>
      <c r="C272" s="54" t="s">
        <v>24</v>
      </c>
      <c r="D272" s="53" t="s">
        <v>1</v>
      </c>
      <c r="E272" s="55" t="s">
        <v>25</v>
      </c>
      <c r="F272" s="55" t="s">
        <v>26</v>
      </c>
      <c r="G272" s="55" t="s">
        <v>27</v>
      </c>
      <c r="H272" s="56" t="s">
        <v>28</v>
      </c>
    </row>
    <row r="273" spans="1:8" ht="15">
      <c r="A273" s="57" t="s">
        <v>56</v>
      </c>
      <c r="B273" s="58">
        <v>6</v>
      </c>
      <c r="C273" s="59">
        <v>57.68</v>
      </c>
      <c r="D273" s="60"/>
      <c r="E273" s="61"/>
      <c r="F273" s="61"/>
      <c r="G273" s="61"/>
      <c r="H273" s="62">
        <f aca="true" t="shared" si="26" ref="H273:H278">C273+D273*5+E273*10+-F273*10-G273*5</f>
        <v>57.68</v>
      </c>
    </row>
    <row r="274" spans="1:8" ht="15">
      <c r="A274" s="57"/>
      <c r="B274" s="58">
        <v>7</v>
      </c>
      <c r="C274" s="59">
        <v>38.35</v>
      </c>
      <c r="D274" s="60"/>
      <c r="E274" s="61"/>
      <c r="F274" s="61"/>
      <c r="G274" s="61"/>
      <c r="H274" s="62">
        <f t="shared" si="26"/>
        <v>38.35</v>
      </c>
    </row>
    <row r="275" spans="1:8" ht="15">
      <c r="A275" s="57"/>
      <c r="B275" s="58">
        <v>8</v>
      </c>
      <c r="C275" s="59">
        <v>37.91</v>
      </c>
      <c r="D275" s="60"/>
      <c r="E275" s="61"/>
      <c r="F275" s="61"/>
      <c r="G275" s="61"/>
      <c r="H275" s="62">
        <f t="shared" si="26"/>
        <v>37.91</v>
      </c>
    </row>
    <row r="276" spans="1:8" ht="15">
      <c r="A276" s="57"/>
      <c r="B276" s="58">
        <v>9</v>
      </c>
      <c r="C276" s="59">
        <v>41.7</v>
      </c>
      <c r="D276" s="60"/>
      <c r="E276" s="61"/>
      <c r="F276" s="61"/>
      <c r="G276" s="61"/>
      <c r="H276" s="62">
        <f t="shared" si="26"/>
        <v>41.7</v>
      </c>
    </row>
    <row r="277" spans="1:8" ht="15">
      <c r="A277" s="57"/>
      <c r="B277" s="58">
        <v>10</v>
      </c>
      <c r="C277" s="59">
        <v>31.37</v>
      </c>
      <c r="D277" s="60"/>
      <c r="E277" s="61"/>
      <c r="F277" s="61"/>
      <c r="G277" s="61"/>
      <c r="H277" s="62">
        <f t="shared" si="26"/>
        <v>31.37</v>
      </c>
    </row>
    <row r="278" spans="1:8" ht="15">
      <c r="A278" s="57"/>
      <c r="B278" s="58"/>
      <c r="C278" s="59"/>
      <c r="D278" s="60"/>
      <c r="E278" s="61"/>
      <c r="F278" s="61"/>
      <c r="G278" s="61"/>
      <c r="H278" s="62">
        <f t="shared" si="26"/>
        <v>0</v>
      </c>
    </row>
    <row r="279" spans="1:8" ht="15.75" thickBot="1">
      <c r="A279" s="63" t="s">
        <v>30</v>
      </c>
      <c r="B279" s="64"/>
      <c r="C279" s="65">
        <f>C273+C274+C275+C276+C277+C278</f>
        <v>207.01</v>
      </c>
      <c r="D279" s="66">
        <f>(D273+D274+D275+D276+D277+D278)*5</f>
        <v>0</v>
      </c>
      <c r="E279" s="67">
        <f>(E273+E274+E275+E276+E277+E278)*10</f>
        <v>0</v>
      </c>
      <c r="F279" s="67">
        <f>(F273+F274+F275+F276+F277+F278)*10</f>
        <v>0</v>
      </c>
      <c r="G279" s="67">
        <f>(G273+G274+G275+G276+G277+G278)*5</f>
        <v>0</v>
      </c>
      <c r="H279" s="68">
        <f>C279+D279+E279+-F279-G279</f>
        <v>207.01</v>
      </c>
    </row>
    <row r="280" spans="1:8" ht="15.75" thickBot="1">
      <c r="A280" s="69"/>
      <c r="B280" s="70"/>
      <c r="C280" s="71"/>
      <c r="D280" s="72">
        <f>D279/5</f>
        <v>0</v>
      </c>
      <c r="E280" s="73"/>
      <c r="F280" s="73"/>
      <c r="G280" s="73"/>
      <c r="H280" s="74">
        <f>H273+H274+H275+H276+H277+H278</f>
        <v>207.01</v>
      </c>
    </row>
    <row r="281" spans="1:8" ht="15.75" thickBot="1">
      <c r="A281" s="75"/>
      <c r="B281" s="5"/>
      <c r="C281" s="4"/>
      <c r="D281" s="5"/>
      <c r="E281" s="3"/>
      <c r="F281" s="3"/>
      <c r="G281" s="3"/>
      <c r="H281" s="4"/>
    </row>
    <row r="282" spans="1:8" ht="15">
      <c r="A282" s="52" t="s">
        <v>22</v>
      </c>
      <c r="B282" s="53" t="s">
        <v>23</v>
      </c>
      <c r="C282" s="54" t="s">
        <v>24</v>
      </c>
      <c r="D282" s="53" t="s">
        <v>1</v>
      </c>
      <c r="E282" s="55" t="s">
        <v>25</v>
      </c>
      <c r="F282" s="55" t="s">
        <v>26</v>
      </c>
      <c r="G282" s="55" t="s">
        <v>27</v>
      </c>
      <c r="H282" s="56" t="s">
        <v>28</v>
      </c>
    </row>
    <row r="283" spans="1:8" ht="15">
      <c r="A283" s="57" t="s">
        <v>57</v>
      </c>
      <c r="B283" s="58">
        <v>6</v>
      </c>
      <c r="C283" s="59">
        <v>69.16</v>
      </c>
      <c r="D283" s="60">
        <v>1</v>
      </c>
      <c r="E283" s="61"/>
      <c r="F283" s="61"/>
      <c r="G283" s="61"/>
      <c r="H283" s="62">
        <f aca="true" t="shared" si="27" ref="H283:H288">C283+D283*5+E283*10+-F283*10-G283*5</f>
        <v>74.16</v>
      </c>
    </row>
    <row r="284" spans="1:8" ht="15">
      <c r="A284" s="57"/>
      <c r="B284" s="58">
        <v>7</v>
      </c>
      <c r="C284" s="59">
        <v>74.98</v>
      </c>
      <c r="D284" s="60">
        <v>2</v>
      </c>
      <c r="E284" s="61"/>
      <c r="F284" s="61"/>
      <c r="G284" s="61"/>
      <c r="H284" s="62">
        <f t="shared" si="27"/>
        <v>84.98</v>
      </c>
    </row>
    <row r="285" spans="1:8" ht="15">
      <c r="A285" s="57"/>
      <c r="B285" s="58">
        <v>8</v>
      </c>
      <c r="C285" s="59">
        <v>72.47</v>
      </c>
      <c r="D285" s="60">
        <v>3</v>
      </c>
      <c r="E285" s="61"/>
      <c r="F285" s="61"/>
      <c r="G285" s="61"/>
      <c r="H285" s="62">
        <f t="shared" si="27"/>
        <v>87.47</v>
      </c>
    </row>
    <row r="286" spans="1:8" ht="15">
      <c r="A286" s="57"/>
      <c r="B286" s="58">
        <v>9</v>
      </c>
      <c r="C286" s="59">
        <v>78.26</v>
      </c>
      <c r="D286" s="60">
        <v>6</v>
      </c>
      <c r="E286" s="61"/>
      <c r="F286" s="61"/>
      <c r="G286" s="61"/>
      <c r="H286" s="62">
        <f t="shared" si="27"/>
        <v>108.26</v>
      </c>
    </row>
    <row r="287" spans="1:8" ht="15">
      <c r="A287" s="57"/>
      <c r="B287" s="58">
        <v>10</v>
      </c>
      <c r="C287" s="59">
        <v>61.57</v>
      </c>
      <c r="D287" s="60">
        <v>3</v>
      </c>
      <c r="E287" s="61"/>
      <c r="F287" s="61"/>
      <c r="G287" s="61"/>
      <c r="H287" s="62">
        <f t="shared" si="27"/>
        <v>76.57</v>
      </c>
    </row>
    <row r="288" spans="1:8" ht="15">
      <c r="A288" s="57"/>
      <c r="B288" s="58"/>
      <c r="C288" s="59"/>
      <c r="D288" s="60"/>
      <c r="E288" s="61"/>
      <c r="F288" s="61"/>
      <c r="G288" s="61"/>
      <c r="H288" s="62">
        <f t="shared" si="27"/>
        <v>0</v>
      </c>
    </row>
    <row r="289" spans="1:8" ht="15.75" thickBot="1">
      <c r="A289" s="63" t="s">
        <v>30</v>
      </c>
      <c r="B289" s="64"/>
      <c r="C289" s="65">
        <f>C283+C284+C285+C286+C287+C288</f>
        <v>356.44</v>
      </c>
      <c r="D289" s="66">
        <f>(D283+D284+D285+D286+D287+D288)*5</f>
        <v>75</v>
      </c>
      <c r="E289" s="67">
        <f>(E283+E284+E285+E286+E287+E288)*10</f>
        <v>0</v>
      </c>
      <c r="F289" s="67">
        <f>(F283+F284+F285+F286+F287+F288)*10</f>
        <v>0</v>
      </c>
      <c r="G289" s="67">
        <f>(G283+G284+G285+G286+G287+G288)*5</f>
        <v>0</v>
      </c>
      <c r="H289" s="68">
        <f>C289+D289+E289+-F289-G289</f>
        <v>431.44</v>
      </c>
    </row>
    <row r="290" spans="1:8" ht="15.75" thickBot="1">
      <c r="A290" s="69"/>
      <c r="B290" s="70"/>
      <c r="C290" s="71"/>
      <c r="D290" s="72">
        <f>D289/5</f>
        <v>15</v>
      </c>
      <c r="E290" s="73"/>
      <c r="F290" s="73"/>
      <c r="G290" s="73"/>
      <c r="H290" s="74">
        <f>H283+H284+H285+H286+H287+H288</f>
        <v>431.44</v>
      </c>
    </row>
    <row r="291" spans="1:8" ht="15.75" thickBot="1">
      <c r="A291" s="75"/>
      <c r="B291" s="5"/>
      <c r="C291" s="4"/>
      <c r="D291" s="5"/>
      <c r="E291" s="3"/>
      <c r="F291" s="3"/>
      <c r="G291" s="3"/>
      <c r="H291" s="4"/>
    </row>
    <row r="292" spans="1:8" ht="15">
      <c r="A292" s="52" t="s">
        <v>22</v>
      </c>
      <c r="B292" s="53" t="s">
        <v>23</v>
      </c>
      <c r="C292" s="54" t="s">
        <v>24</v>
      </c>
      <c r="D292" s="53" t="s">
        <v>1</v>
      </c>
      <c r="E292" s="55" t="s">
        <v>25</v>
      </c>
      <c r="F292" s="55" t="s">
        <v>26</v>
      </c>
      <c r="G292" s="55" t="s">
        <v>27</v>
      </c>
      <c r="H292" s="56" t="s">
        <v>28</v>
      </c>
    </row>
    <row r="293" spans="1:8" ht="15">
      <c r="A293" s="57" t="s">
        <v>58</v>
      </c>
      <c r="B293" s="58">
        <v>6</v>
      </c>
      <c r="C293" s="59">
        <v>93.11</v>
      </c>
      <c r="D293" s="60">
        <v>2</v>
      </c>
      <c r="E293" s="61"/>
      <c r="F293" s="61"/>
      <c r="G293" s="61"/>
      <c r="H293" s="62">
        <f aca="true" t="shared" si="28" ref="H293:H298">C293+D293*5+E293*10+-F293*10-G293*5</f>
        <v>103.11</v>
      </c>
    </row>
    <row r="294" spans="1:8" ht="15">
      <c r="A294" s="57"/>
      <c r="B294" s="58">
        <v>7</v>
      </c>
      <c r="C294" s="59">
        <v>73.43</v>
      </c>
      <c r="D294" s="60">
        <v>1</v>
      </c>
      <c r="E294" s="61"/>
      <c r="F294" s="61"/>
      <c r="G294" s="61"/>
      <c r="H294" s="62">
        <f t="shared" si="28"/>
        <v>78.43</v>
      </c>
    </row>
    <row r="295" spans="1:8" ht="15">
      <c r="A295" s="57"/>
      <c r="B295" s="58">
        <v>8</v>
      </c>
      <c r="C295" s="59">
        <v>76.56</v>
      </c>
      <c r="D295" s="60">
        <v>2</v>
      </c>
      <c r="E295" s="61"/>
      <c r="F295" s="61"/>
      <c r="G295" s="61"/>
      <c r="H295" s="62">
        <f t="shared" si="28"/>
        <v>86.56</v>
      </c>
    </row>
    <row r="296" spans="1:8" ht="15">
      <c r="A296" s="57"/>
      <c r="B296" s="58">
        <v>9</v>
      </c>
      <c r="C296" s="59">
        <v>63.34</v>
      </c>
      <c r="D296" s="60">
        <v>3</v>
      </c>
      <c r="E296" s="61"/>
      <c r="F296" s="61"/>
      <c r="G296" s="61"/>
      <c r="H296" s="62">
        <f t="shared" si="28"/>
        <v>78.34</v>
      </c>
    </row>
    <row r="297" spans="1:8" ht="15">
      <c r="A297" s="57"/>
      <c r="B297" s="58">
        <v>10</v>
      </c>
      <c r="C297" s="59">
        <v>75.62</v>
      </c>
      <c r="D297" s="60">
        <v>5</v>
      </c>
      <c r="E297" s="61"/>
      <c r="F297" s="61"/>
      <c r="G297" s="61"/>
      <c r="H297" s="62">
        <f t="shared" si="28"/>
        <v>100.62</v>
      </c>
    </row>
    <row r="298" spans="1:8" ht="15">
      <c r="A298" s="57"/>
      <c r="B298" s="58"/>
      <c r="C298" s="59"/>
      <c r="D298" s="60"/>
      <c r="E298" s="61"/>
      <c r="F298" s="61"/>
      <c r="G298" s="61"/>
      <c r="H298" s="62">
        <f t="shared" si="28"/>
        <v>0</v>
      </c>
    </row>
    <row r="299" spans="1:8" ht="15.75" thickBot="1">
      <c r="A299" s="63" t="s">
        <v>30</v>
      </c>
      <c r="B299" s="64"/>
      <c r="C299" s="65">
        <f>C293+C294+C295+C296+C297+C298</f>
        <v>382.06000000000006</v>
      </c>
      <c r="D299" s="66">
        <f>(D293+D294+D295+D296+D297+D298)*5</f>
        <v>65</v>
      </c>
      <c r="E299" s="67">
        <f>(E293+E294+E295+E296+E297+E298)*10</f>
        <v>0</v>
      </c>
      <c r="F299" s="67">
        <f>(F293+F294+F295+F296+F297+F298)*10</f>
        <v>0</v>
      </c>
      <c r="G299" s="67">
        <f>(G293+G294+G295+G296+G297+G298)*5</f>
        <v>0</v>
      </c>
      <c r="H299" s="68">
        <f>C299+D299+E299+-F299-G299</f>
        <v>447.06000000000006</v>
      </c>
    </row>
    <row r="300" spans="1:8" ht="15.75" thickBot="1">
      <c r="A300" s="69"/>
      <c r="B300" s="70"/>
      <c r="C300" s="71"/>
      <c r="D300" s="72">
        <f>D299/5</f>
        <v>13</v>
      </c>
      <c r="E300" s="73"/>
      <c r="F300" s="73"/>
      <c r="G300" s="73"/>
      <c r="H300" s="74">
        <f>H293+H294+H295+H296+H297+H298</f>
        <v>447.06000000000006</v>
      </c>
    </row>
    <row r="301" spans="1:8" ht="15.75" thickBot="1">
      <c r="A301" s="75"/>
      <c r="B301" s="5"/>
      <c r="C301" s="4"/>
      <c r="D301" s="5"/>
      <c r="E301" s="3"/>
      <c r="F301" s="3"/>
      <c r="G301" s="3"/>
      <c r="H301" s="4"/>
    </row>
    <row r="302" spans="1:8" ht="15">
      <c r="A302" s="52" t="s">
        <v>22</v>
      </c>
      <c r="B302" s="53" t="s">
        <v>23</v>
      </c>
      <c r="C302" s="54" t="s">
        <v>24</v>
      </c>
      <c r="D302" s="53" t="s">
        <v>1</v>
      </c>
      <c r="E302" s="55" t="s">
        <v>25</v>
      </c>
      <c r="F302" s="55" t="s">
        <v>26</v>
      </c>
      <c r="G302" s="55" t="s">
        <v>27</v>
      </c>
      <c r="H302" s="56" t="s">
        <v>28</v>
      </c>
    </row>
    <row r="303" spans="1:8" ht="15">
      <c r="A303" s="57" t="s">
        <v>59</v>
      </c>
      <c r="B303" s="58">
        <v>6</v>
      </c>
      <c r="C303" s="59">
        <v>93.4</v>
      </c>
      <c r="D303" s="60">
        <v>1</v>
      </c>
      <c r="E303" s="61"/>
      <c r="F303" s="61"/>
      <c r="G303" s="61"/>
      <c r="H303" s="62">
        <f aca="true" t="shared" si="29" ref="H303:H308">C303+D303*5+E303*10+-F303*10-G303*5</f>
        <v>98.4</v>
      </c>
    </row>
    <row r="304" spans="1:8" ht="15">
      <c r="A304" s="57"/>
      <c r="B304" s="58">
        <v>7</v>
      </c>
      <c r="C304" s="59">
        <v>80.16</v>
      </c>
      <c r="D304" s="60"/>
      <c r="E304" s="61"/>
      <c r="F304" s="61"/>
      <c r="G304" s="61"/>
      <c r="H304" s="62">
        <f t="shared" si="29"/>
        <v>80.16</v>
      </c>
    </row>
    <row r="305" spans="1:8" ht="15">
      <c r="A305" s="57"/>
      <c r="B305" s="58">
        <v>8</v>
      </c>
      <c r="C305" s="59">
        <v>67.9</v>
      </c>
      <c r="D305" s="60">
        <v>2</v>
      </c>
      <c r="E305" s="61"/>
      <c r="F305" s="61"/>
      <c r="G305" s="61"/>
      <c r="H305" s="62">
        <f t="shared" si="29"/>
        <v>77.9</v>
      </c>
    </row>
    <row r="306" spans="1:8" ht="15">
      <c r="A306" s="57"/>
      <c r="B306" s="58">
        <v>9</v>
      </c>
      <c r="C306" s="59">
        <v>102.81</v>
      </c>
      <c r="D306" s="60">
        <v>3</v>
      </c>
      <c r="E306" s="61">
        <v>1</v>
      </c>
      <c r="F306" s="61"/>
      <c r="G306" s="61"/>
      <c r="H306" s="62">
        <f t="shared" si="29"/>
        <v>127.81</v>
      </c>
    </row>
    <row r="307" spans="1:8" ht="15">
      <c r="A307" s="57"/>
      <c r="B307" s="58">
        <v>10</v>
      </c>
      <c r="C307" s="59">
        <v>83.23</v>
      </c>
      <c r="D307" s="60">
        <v>3</v>
      </c>
      <c r="E307" s="61"/>
      <c r="F307" s="61"/>
      <c r="G307" s="61"/>
      <c r="H307" s="62">
        <f t="shared" si="29"/>
        <v>98.23</v>
      </c>
    </row>
    <row r="308" spans="1:8" ht="15">
      <c r="A308" s="57"/>
      <c r="B308" s="58"/>
      <c r="C308" s="59"/>
      <c r="D308" s="60"/>
      <c r="E308" s="61"/>
      <c r="F308" s="61"/>
      <c r="G308" s="61"/>
      <c r="H308" s="62">
        <f t="shared" si="29"/>
        <v>0</v>
      </c>
    </row>
    <row r="309" spans="1:8" ht="15.75" thickBot="1">
      <c r="A309" s="63" t="s">
        <v>30</v>
      </c>
      <c r="B309" s="64"/>
      <c r="C309" s="65">
        <f>C303+C304+C305+C306+C307+C308</f>
        <v>427.5</v>
      </c>
      <c r="D309" s="66">
        <f>(D303+D304+D305+D306+D307+D308)*5</f>
        <v>45</v>
      </c>
      <c r="E309" s="67">
        <f>(E303+E304+E305+E306+E307+E308)*10</f>
        <v>10</v>
      </c>
      <c r="F309" s="67">
        <f>(F303+F304+F305+F306+F307+F308)*10</f>
        <v>0</v>
      </c>
      <c r="G309" s="67">
        <f>(G303+G304+G305+G306+G307+G308)*5</f>
        <v>0</v>
      </c>
      <c r="H309" s="68">
        <f>C309+D309+E309+-F309-G309</f>
        <v>482.5</v>
      </c>
    </row>
    <row r="310" spans="1:8" ht="15.75" thickBot="1">
      <c r="A310" s="69"/>
      <c r="B310" s="70"/>
      <c r="C310" s="71"/>
      <c r="D310" s="72">
        <f>D309/5</f>
        <v>9</v>
      </c>
      <c r="E310" s="73"/>
      <c r="F310" s="73"/>
      <c r="G310" s="73"/>
      <c r="H310" s="74">
        <f>H303+H304+H305+H306+H307+H308</f>
        <v>482.50000000000006</v>
      </c>
    </row>
    <row r="311" ht="18.75">
      <c r="A311" s="9"/>
    </row>
    <row r="312" spans="1:8" ht="18.75">
      <c r="A312" s="31"/>
      <c r="B312" s="1"/>
      <c r="C312" s="1"/>
      <c r="D312" s="1"/>
      <c r="E312" s="1"/>
      <c r="F312" s="1"/>
      <c r="G312" s="1"/>
      <c r="H312" s="1"/>
    </row>
    <row r="313" ht="19.5" thickBot="1">
      <c r="A313" s="9" t="s">
        <v>16</v>
      </c>
    </row>
    <row r="314" spans="1:8" ht="15">
      <c r="A314" s="52" t="s">
        <v>22</v>
      </c>
      <c r="B314" s="53" t="s">
        <v>23</v>
      </c>
      <c r="C314" s="54" t="s">
        <v>24</v>
      </c>
      <c r="D314" s="53" t="s">
        <v>1</v>
      </c>
      <c r="E314" s="55" t="s">
        <v>25</v>
      </c>
      <c r="F314" s="55" t="s">
        <v>26</v>
      </c>
      <c r="G314" s="55" t="s">
        <v>27</v>
      </c>
      <c r="H314" s="56" t="s">
        <v>28</v>
      </c>
    </row>
    <row r="315" spans="1:8" ht="15">
      <c r="A315" s="57" t="s">
        <v>60</v>
      </c>
      <c r="B315" s="58">
        <v>6</v>
      </c>
      <c r="C315" s="59">
        <v>36.63</v>
      </c>
      <c r="D315" s="60"/>
      <c r="E315" s="61"/>
      <c r="F315" s="61"/>
      <c r="G315" s="61"/>
      <c r="H315" s="62">
        <f aca="true" t="shared" si="30" ref="H315:H320">C315+D315*5+E315*10+-F315*10-G315*5</f>
        <v>36.63</v>
      </c>
    </row>
    <row r="316" spans="1:8" ht="15">
      <c r="A316" s="57"/>
      <c r="B316" s="58">
        <v>7</v>
      </c>
      <c r="C316" s="59">
        <v>29.55</v>
      </c>
      <c r="D316" s="60"/>
      <c r="E316" s="61"/>
      <c r="F316" s="61"/>
      <c r="G316" s="61"/>
      <c r="H316" s="62">
        <f t="shared" si="30"/>
        <v>29.55</v>
      </c>
    </row>
    <row r="317" spans="1:8" ht="15">
      <c r="A317" s="57"/>
      <c r="B317" s="58">
        <v>8</v>
      </c>
      <c r="C317" s="59">
        <v>29.83</v>
      </c>
      <c r="D317" s="60"/>
      <c r="E317" s="61"/>
      <c r="F317" s="61"/>
      <c r="G317" s="61"/>
      <c r="H317" s="62">
        <f t="shared" si="30"/>
        <v>29.83</v>
      </c>
    </row>
    <row r="318" spans="1:8" ht="15">
      <c r="A318" s="57"/>
      <c r="B318" s="58">
        <v>9</v>
      </c>
      <c r="C318" s="59">
        <v>32.09</v>
      </c>
      <c r="D318" s="60"/>
      <c r="E318" s="61"/>
      <c r="F318" s="61"/>
      <c r="G318" s="61"/>
      <c r="H318" s="62">
        <f t="shared" si="30"/>
        <v>32.09</v>
      </c>
    </row>
    <row r="319" spans="1:8" ht="15">
      <c r="A319" s="57"/>
      <c r="B319" s="58">
        <v>10</v>
      </c>
      <c r="C319" s="59">
        <v>26.92</v>
      </c>
      <c r="D319" s="60">
        <v>2</v>
      </c>
      <c r="E319" s="61"/>
      <c r="F319" s="61"/>
      <c r="G319" s="61"/>
      <c r="H319" s="62">
        <f t="shared" si="30"/>
        <v>36.92</v>
      </c>
    </row>
    <row r="320" spans="1:8" ht="15">
      <c r="A320" s="57"/>
      <c r="B320" s="58"/>
      <c r="C320" s="59"/>
      <c r="D320" s="60"/>
      <c r="E320" s="61"/>
      <c r="F320" s="61"/>
      <c r="G320" s="61"/>
      <c r="H320" s="62">
        <f t="shared" si="30"/>
        <v>0</v>
      </c>
    </row>
    <row r="321" spans="1:8" ht="15.75" thickBot="1">
      <c r="A321" s="63" t="s">
        <v>30</v>
      </c>
      <c r="B321" s="64"/>
      <c r="C321" s="65">
        <f>C315+C316+C317+C318+C319+C320</f>
        <v>155.02000000000004</v>
      </c>
      <c r="D321" s="66">
        <f>(D315+D316+D317+D318+D319+D320)*5</f>
        <v>10</v>
      </c>
      <c r="E321" s="67">
        <f>(E315+E316+E317+E318+E319+E320)*10</f>
        <v>0</v>
      </c>
      <c r="F321" s="67">
        <f>(F315+F316+F317+F318+F319+F320)*10</f>
        <v>0</v>
      </c>
      <c r="G321" s="67">
        <f>(G315+G316+G317+G318+G319+G320)*5</f>
        <v>0</v>
      </c>
      <c r="H321" s="68">
        <f>C321+D321+E321+-F321-G321</f>
        <v>165.02000000000004</v>
      </c>
    </row>
    <row r="322" spans="1:8" ht="15.75" thickBot="1">
      <c r="A322" s="69"/>
      <c r="B322" s="70"/>
      <c r="C322" s="71"/>
      <c r="D322" s="72">
        <f>D321/5</f>
        <v>2</v>
      </c>
      <c r="E322" s="73"/>
      <c r="F322" s="73"/>
      <c r="G322" s="73"/>
      <c r="H322" s="74">
        <f>H315+H316+H317+H318+H319+H320</f>
        <v>165.02000000000004</v>
      </c>
    </row>
    <row r="323" ht="18.75">
      <c r="A323" s="9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9.5" thickBot="1">
      <c r="A325" s="9" t="s">
        <v>6</v>
      </c>
      <c r="B325" s="9"/>
      <c r="C325" s="9"/>
      <c r="D325" s="9"/>
      <c r="E325" s="9"/>
      <c r="F325" s="9"/>
      <c r="G325" s="9"/>
      <c r="H325" s="9"/>
    </row>
    <row r="326" spans="1:8" ht="15">
      <c r="A326" s="52" t="s">
        <v>22</v>
      </c>
      <c r="B326" s="53" t="s">
        <v>23</v>
      </c>
      <c r="C326" s="54" t="s">
        <v>24</v>
      </c>
      <c r="D326" s="53" t="s">
        <v>1</v>
      </c>
      <c r="E326" s="55" t="s">
        <v>25</v>
      </c>
      <c r="F326" s="55" t="s">
        <v>26</v>
      </c>
      <c r="G326" s="55" t="s">
        <v>27</v>
      </c>
      <c r="H326" s="56" t="s">
        <v>28</v>
      </c>
    </row>
    <row r="327" spans="1:8" ht="15">
      <c r="A327" s="57" t="s">
        <v>61</v>
      </c>
      <c r="B327" s="58">
        <v>6</v>
      </c>
      <c r="C327" s="59">
        <v>57.95</v>
      </c>
      <c r="D327" s="60"/>
      <c r="E327" s="61"/>
      <c r="F327" s="61"/>
      <c r="G327" s="61"/>
      <c r="H327" s="62">
        <f aca="true" t="shared" si="31" ref="H327:H332">C327+D327*5+E327*10+-F327*10-G327*5</f>
        <v>57.95</v>
      </c>
    </row>
    <row r="328" spans="1:8" ht="15">
      <c r="A328" s="57"/>
      <c r="B328" s="58">
        <v>7</v>
      </c>
      <c r="C328" s="59">
        <v>51.48</v>
      </c>
      <c r="D328" s="60">
        <v>2</v>
      </c>
      <c r="E328" s="61"/>
      <c r="F328" s="61"/>
      <c r="G328" s="61"/>
      <c r="H328" s="62">
        <f t="shared" si="31"/>
        <v>61.48</v>
      </c>
    </row>
    <row r="329" spans="1:8" ht="15">
      <c r="A329" s="57"/>
      <c r="B329" s="58">
        <v>8</v>
      </c>
      <c r="C329" s="59">
        <v>47.61</v>
      </c>
      <c r="D329" s="60">
        <v>3</v>
      </c>
      <c r="E329" s="61"/>
      <c r="F329" s="61"/>
      <c r="G329" s="61"/>
      <c r="H329" s="62">
        <f t="shared" si="31"/>
        <v>62.61</v>
      </c>
    </row>
    <row r="330" spans="1:8" ht="15">
      <c r="A330" s="57"/>
      <c r="B330" s="58">
        <v>9</v>
      </c>
      <c r="C330" s="59">
        <v>55.17</v>
      </c>
      <c r="D330" s="60"/>
      <c r="E330" s="61">
        <v>1</v>
      </c>
      <c r="F330" s="61"/>
      <c r="G330" s="61"/>
      <c r="H330" s="62">
        <f t="shared" si="31"/>
        <v>65.17</v>
      </c>
    </row>
    <row r="331" spans="1:8" ht="15">
      <c r="A331" s="57"/>
      <c r="B331" s="58">
        <v>10</v>
      </c>
      <c r="C331" s="59">
        <v>46.18</v>
      </c>
      <c r="D331" s="60"/>
      <c r="E331" s="61"/>
      <c r="F331" s="61"/>
      <c r="G331" s="61"/>
      <c r="H331" s="62">
        <f t="shared" si="31"/>
        <v>46.18</v>
      </c>
    </row>
    <row r="332" spans="1:8" ht="15">
      <c r="A332" s="57"/>
      <c r="B332" s="58"/>
      <c r="C332" s="59"/>
      <c r="D332" s="60"/>
      <c r="E332" s="61"/>
      <c r="F332" s="61"/>
      <c r="G332" s="61"/>
      <c r="H332" s="62">
        <f t="shared" si="31"/>
        <v>0</v>
      </c>
    </row>
    <row r="333" spans="1:8" ht="15.75" thickBot="1">
      <c r="A333" s="63" t="s">
        <v>30</v>
      </c>
      <c r="B333" s="64"/>
      <c r="C333" s="65">
        <f>C327+C328+C329+C330+C331+C332</f>
        <v>258.39000000000004</v>
      </c>
      <c r="D333" s="66">
        <f>(D327+D328+D329+D330+D331+D332)*5</f>
        <v>25</v>
      </c>
      <c r="E333" s="67">
        <f>(E327+E328+E329+E330+E331+E332)*10</f>
        <v>10</v>
      </c>
      <c r="F333" s="67">
        <f>(F327+F328+F329+F330+F331+F332)*10</f>
        <v>0</v>
      </c>
      <c r="G333" s="67">
        <f>(G327+G328+G329+G330+G331+G332)*5</f>
        <v>0</v>
      </c>
      <c r="H333" s="68">
        <f>C333+D333+E333+-F333-G333</f>
        <v>293.39000000000004</v>
      </c>
    </row>
    <row r="334" spans="1:8" ht="15.75" thickBot="1">
      <c r="A334" s="69"/>
      <c r="B334" s="70"/>
      <c r="C334" s="71"/>
      <c r="D334" s="72">
        <f>D333/5</f>
        <v>5</v>
      </c>
      <c r="E334" s="73"/>
      <c r="F334" s="73"/>
      <c r="G334" s="73"/>
      <c r="H334" s="74">
        <f>H327+H328+H329+H330+H331+H332</f>
        <v>293.39000000000004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</cols>
  <sheetData>
    <row r="1" spans="1:8" ht="19.5" thickBot="1">
      <c r="A1" s="2" t="s">
        <v>4</v>
      </c>
      <c r="B1" s="5"/>
      <c r="C1" s="4"/>
      <c r="D1" s="5"/>
      <c r="E1" s="3"/>
      <c r="F1" s="3"/>
      <c r="G1" s="3"/>
      <c r="H1" s="4"/>
    </row>
    <row r="2" spans="1:8" ht="15">
      <c r="A2" s="81" t="s">
        <v>22</v>
      </c>
      <c r="B2" s="82" t="s">
        <v>23</v>
      </c>
      <c r="C2" s="83" t="s">
        <v>24</v>
      </c>
      <c r="D2" s="82" t="s">
        <v>1</v>
      </c>
      <c r="E2" s="84" t="s">
        <v>25</v>
      </c>
      <c r="F2" s="84" t="s">
        <v>26</v>
      </c>
      <c r="G2" s="84" t="s">
        <v>27</v>
      </c>
      <c r="H2" s="85" t="s">
        <v>28</v>
      </c>
    </row>
    <row r="3" spans="1:8" ht="15">
      <c r="A3" s="86" t="s">
        <v>62</v>
      </c>
      <c r="B3" s="58">
        <v>6</v>
      </c>
      <c r="C3" s="87">
        <v>91.62</v>
      </c>
      <c r="D3" s="88">
        <v>1</v>
      </c>
      <c r="E3" s="89"/>
      <c r="F3" s="89"/>
      <c r="G3" s="89"/>
      <c r="H3" s="90">
        <f aca="true" t="shared" si="0" ref="H3:H8">C3+D3*5+E3*10+-F3*10-G3*5</f>
        <v>96.62</v>
      </c>
    </row>
    <row r="4" spans="1:8" ht="15">
      <c r="A4" s="86"/>
      <c r="B4" s="58">
        <v>7</v>
      </c>
      <c r="C4" s="87">
        <v>63.32</v>
      </c>
      <c r="D4" s="88"/>
      <c r="E4" s="89"/>
      <c r="F4" s="89"/>
      <c r="G4" s="89"/>
      <c r="H4" s="90">
        <f t="shared" si="0"/>
        <v>63.32</v>
      </c>
    </row>
    <row r="5" spans="1:8" ht="15">
      <c r="A5" s="86"/>
      <c r="B5" s="58">
        <v>8</v>
      </c>
      <c r="C5" s="87">
        <v>62.18</v>
      </c>
      <c r="D5" s="88"/>
      <c r="E5" s="89">
        <v>1</v>
      </c>
      <c r="F5" s="89"/>
      <c r="G5" s="89"/>
      <c r="H5" s="90">
        <f t="shared" si="0"/>
        <v>72.18</v>
      </c>
    </row>
    <row r="6" spans="1:8" ht="15">
      <c r="A6" s="86"/>
      <c r="B6" s="58">
        <v>9</v>
      </c>
      <c r="C6" s="87">
        <v>81.46</v>
      </c>
      <c r="D6" s="88">
        <v>1</v>
      </c>
      <c r="E6" s="89"/>
      <c r="F6" s="89"/>
      <c r="G6" s="89"/>
      <c r="H6" s="90">
        <f t="shared" si="0"/>
        <v>86.46</v>
      </c>
    </row>
    <row r="7" spans="1:8" ht="15">
      <c r="A7" s="86"/>
      <c r="B7" s="58">
        <v>10</v>
      </c>
      <c r="C7" s="87">
        <v>49.26</v>
      </c>
      <c r="D7" s="88">
        <v>2</v>
      </c>
      <c r="E7" s="89"/>
      <c r="F7" s="89"/>
      <c r="G7" s="89"/>
      <c r="H7" s="90">
        <f t="shared" si="0"/>
        <v>59.26</v>
      </c>
    </row>
    <row r="8" spans="1:8" ht="15">
      <c r="A8" s="86"/>
      <c r="B8" s="58"/>
      <c r="C8" s="87"/>
      <c r="D8" s="88"/>
      <c r="E8" s="89"/>
      <c r="F8" s="89"/>
      <c r="G8" s="89"/>
      <c r="H8" s="90">
        <f t="shared" si="0"/>
        <v>0</v>
      </c>
    </row>
    <row r="9" spans="1:8" ht="15.75" thickBot="1">
      <c r="A9" s="91" t="s">
        <v>30</v>
      </c>
      <c r="B9" s="92"/>
      <c r="C9" s="93">
        <f>C3+C4+C5+C6+C7+C8</f>
        <v>347.84</v>
      </c>
      <c r="D9" s="94">
        <f>(D3+D4+D5+D6+D7+D8)*5</f>
        <v>20</v>
      </c>
      <c r="E9" s="95">
        <f>(E3+E4+E5+E6+E7+E8)*10</f>
        <v>10</v>
      </c>
      <c r="F9" s="95">
        <f>(F3+F4+F5+F6+F7+F8)*10</f>
        <v>0</v>
      </c>
      <c r="G9" s="95">
        <f>(G3+G4+G5+G6+G7+G8)*5</f>
        <v>0</v>
      </c>
      <c r="H9" s="96">
        <f>C9+D9+E9+-F9-G9</f>
        <v>377.84</v>
      </c>
    </row>
    <row r="10" spans="1:8" ht="15.75" thickBot="1">
      <c r="A10" s="97"/>
      <c r="B10" s="98"/>
      <c r="C10" s="99"/>
      <c r="D10" s="100">
        <f>D9/5</f>
        <v>4</v>
      </c>
      <c r="E10" s="101"/>
      <c r="F10" s="101"/>
      <c r="G10" s="101"/>
      <c r="H10" s="102">
        <f>H3+H4+H5+H6+H7+H8</f>
        <v>377.84</v>
      </c>
    </row>
    <row r="11" ht="15.75" thickBot="1"/>
    <row r="12" spans="1:8" ht="15">
      <c r="A12" s="52" t="s">
        <v>22</v>
      </c>
      <c r="B12" s="53" t="s">
        <v>23</v>
      </c>
      <c r="C12" s="54" t="s">
        <v>24</v>
      </c>
      <c r="D12" s="53" t="s">
        <v>1</v>
      </c>
      <c r="E12" s="55" t="s">
        <v>25</v>
      </c>
      <c r="F12" s="55" t="s">
        <v>26</v>
      </c>
      <c r="G12" s="55" t="s">
        <v>27</v>
      </c>
      <c r="H12" s="56" t="s">
        <v>28</v>
      </c>
    </row>
    <row r="13" spans="1:8" ht="15">
      <c r="A13" s="57" t="s">
        <v>63</v>
      </c>
      <c r="B13" s="58">
        <v>6</v>
      </c>
      <c r="C13" s="59">
        <v>65.06</v>
      </c>
      <c r="D13" s="60">
        <v>2</v>
      </c>
      <c r="E13" s="61"/>
      <c r="F13" s="61"/>
      <c r="G13" s="61"/>
      <c r="H13" s="62">
        <f aca="true" t="shared" si="1" ref="H13:H18">C13+D13*5+E13*10+-F13*10-G13*5</f>
        <v>75.06</v>
      </c>
    </row>
    <row r="14" spans="1:8" ht="15">
      <c r="A14" s="57"/>
      <c r="B14" s="58">
        <v>7</v>
      </c>
      <c r="C14" s="59">
        <v>67.87</v>
      </c>
      <c r="D14" s="60">
        <v>2</v>
      </c>
      <c r="E14" s="61"/>
      <c r="F14" s="61"/>
      <c r="G14" s="61"/>
      <c r="H14" s="62">
        <f t="shared" si="1"/>
        <v>77.87</v>
      </c>
    </row>
    <row r="15" spans="1:8" ht="15">
      <c r="A15" s="57"/>
      <c r="B15" s="58">
        <v>8</v>
      </c>
      <c r="C15" s="59">
        <v>64.42</v>
      </c>
      <c r="D15" s="60">
        <v>3</v>
      </c>
      <c r="E15" s="61"/>
      <c r="F15" s="61"/>
      <c r="G15" s="61"/>
      <c r="H15" s="62">
        <f t="shared" si="1"/>
        <v>79.42</v>
      </c>
    </row>
    <row r="16" spans="1:8" ht="15">
      <c r="A16" s="57"/>
      <c r="B16" s="58">
        <v>9</v>
      </c>
      <c r="C16" s="59">
        <v>81.03</v>
      </c>
      <c r="D16" s="60">
        <v>2</v>
      </c>
      <c r="E16" s="61"/>
      <c r="F16" s="61"/>
      <c r="G16" s="61"/>
      <c r="H16" s="62">
        <f t="shared" si="1"/>
        <v>91.03</v>
      </c>
    </row>
    <row r="17" spans="1:8" ht="15">
      <c r="A17" s="57"/>
      <c r="B17" s="58">
        <v>10</v>
      </c>
      <c r="C17" s="59">
        <v>74.8</v>
      </c>
      <c r="D17" s="60"/>
      <c r="E17" s="61"/>
      <c r="F17" s="61"/>
      <c r="G17" s="61"/>
      <c r="H17" s="62">
        <f t="shared" si="1"/>
        <v>74.8</v>
      </c>
    </row>
    <row r="18" spans="1:8" ht="15">
      <c r="A18" s="57"/>
      <c r="B18" s="58"/>
      <c r="C18" s="59"/>
      <c r="D18" s="60"/>
      <c r="E18" s="61"/>
      <c r="F18" s="61"/>
      <c r="G18" s="61"/>
      <c r="H18" s="62">
        <f t="shared" si="1"/>
        <v>0</v>
      </c>
    </row>
    <row r="19" spans="1:8" ht="15.75" thickBot="1">
      <c r="A19" s="63" t="s">
        <v>30</v>
      </c>
      <c r="B19" s="64"/>
      <c r="C19" s="65">
        <f>C13+C14+C15+C16+C17+C18</f>
        <v>353.18</v>
      </c>
      <c r="D19" s="66">
        <f>(D13+D14+D15+D16+D17+D18)*5</f>
        <v>45</v>
      </c>
      <c r="E19" s="67">
        <f>(E13+E14+E15+E16+E17+E18)*10</f>
        <v>0</v>
      </c>
      <c r="F19" s="67">
        <f>(F13+F14+F15+F16+F17+F18)*10</f>
        <v>0</v>
      </c>
      <c r="G19" s="67">
        <f>(G13+G14+G15+G16+G17+G18)*5</f>
        <v>0</v>
      </c>
      <c r="H19" s="68">
        <f>C19+D19+E19+-F19-G19</f>
        <v>398.18</v>
      </c>
    </row>
    <row r="20" spans="1:8" ht="15.75" thickBot="1">
      <c r="A20" s="69"/>
      <c r="B20" s="70"/>
      <c r="C20" s="71"/>
      <c r="D20" s="72">
        <f>D19/5</f>
        <v>9</v>
      </c>
      <c r="E20" s="73"/>
      <c r="F20" s="73"/>
      <c r="G20" s="73"/>
      <c r="H20" s="74">
        <f>H13+H14+H15+H16+H17+H18</f>
        <v>398.18</v>
      </c>
    </row>
    <row r="21" ht="15.75" thickBot="1"/>
    <row r="22" spans="1:8" ht="15">
      <c r="A22" s="52" t="s">
        <v>22</v>
      </c>
      <c r="B22" s="53" t="s">
        <v>23</v>
      </c>
      <c r="C22" s="54" t="s">
        <v>24</v>
      </c>
      <c r="D22" s="53" t="s">
        <v>1</v>
      </c>
      <c r="E22" s="55" t="s">
        <v>25</v>
      </c>
      <c r="F22" s="55" t="s">
        <v>26</v>
      </c>
      <c r="G22" s="55" t="s">
        <v>27</v>
      </c>
      <c r="H22" s="56" t="s">
        <v>28</v>
      </c>
    </row>
    <row r="23" spans="1:8" ht="15">
      <c r="A23" s="57" t="s">
        <v>64</v>
      </c>
      <c r="B23" s="58">
        <v>6</v>
      </c>
      <c r="C23" s="59">
        <v>58.37</v>
      </c>
      <c r="D23" s="60">
        <v>7</v>
      </c>
      <c r="E23" s="61"/>
      <c r="F23" s="61"/>
      <c r="G23" s="61"/>
      <c r="H23" s="62">
        <f aca="true" t="shared" si="2" ref="H23:H28">C23+D23*5+E23*10+-F23*10-G23*5</f>
        <v>93.37</v>
      </c>
    </row>
    <row r="24" spans="1:8" ht="15">
      <c r="A24" s="57"/>
      <c r="B24" s="58">
        <v>7</v>
      </c>
      <c r="C24" s="59">
        <v>51.81</v>
      </c>
      <c r="D24" s="60">
        <v>6</v>
      </c>
      <c r="E24" s="61"/>
      <c r="F24" s="61"/>
      <c r="G24" s="61"/>
      <c r="H24" s="62">
        <f t="shared" si="2"/>
        <v>81.81</v>
      </c>
    </row>
    <row r="25" spans="1:8" ht="15">
      <c r="A25" s="57"/>
      <c r="B25" s="58">
        <v>8</v>
      </c>
      <c r="C25" s="59">
        <v>70.03</v>
      </c>
      <c r="D25" s="60">
        <v>1</v>
      </c>
      <c r="E25" s="61"/>
      <c r="F25" s="61"/>
      <c r="G25" s="61"/>
      <c r="H25" s="62">
        <f t="shared" si="2"/>
        <v>75.03</v>
      </c>
    </row>
    <row r="26" spans="1:8" ht="15">
      <c r="A26" s="57"/>
      <c r="B26" s="58">
        <v>9</v>
      </c>
      <c r="C26" s="59">
        <v>61.66</v>
      </c>
      <c r="D26" s="60">
        <v>4</v>
      </c>
      <c r="E26" s="61"/>
      <c r="F26" s="61"/>
      <c r="G26" s="61"/>
      <c r="H26" s="62">
        <f t="shared" si="2"/>
        <v>81.66</v>
      </c>
    </row>
    <row r="27" spans="1:8" ht="15">
      <c r="A27" s="57"/>
      <c r="B27" s="58">
        <v>10</v>
      </c>
      <c r="C27" s="59">
        <v>57.47</v>
      </c>
      <c r="D27" s="60">
        <v>4</v>
      </c>
      <c r="E27" s="61"/>
      <c r="F27" s="61"/>
      <c r="G27" s="61"/>
      <c r="H27" s="62">
        <f t="shared" si="2"/>
        <v>77.47</v>
      </c>
    </row>
    <row r="28" spans="1:8" ht="15">
      <c r="A28" s="57"/>
      <c r="B28" s="58"/>
      <c r="C28" s="59"/>
      <c r="D28" s="60"/>
      <c r="E28" s="61"/>
      <c r="F28" s="61"/>
      <c r="G28" s="61"/>
      <c r="H28" s="62">
        <f t="shared" si="2"/>
        <v>0</v>
      </c>
    </row>
    <row r="29" spans="1:8" ht="15.75" thickBot="1">
      <c r="A29" s="63" t="s">
        <v>30</v>
      </c>
      <c r="B29" s="64"/>
      <c r="C29" s="65">
        <f>C23+C24+C25+C26+C27+C28</f>
        <v>299.34000000000003</v>
      </c>
      <c r="D29" s="66">
        <f>(D23+D24+D25+D26+D27+D28)*5</f>
        <v>110</v>
      </c>
      <c r="E29" s="67">
        <f>(E23+E24+E25+E26+E27+E28)*10</f>
        <v>0</v>
      </c>
      <c r="F29" s="67">
        <f>(F23+F24+F25+F26+F27+F28)*10</f>
        <v>0</v>
      </c>
      <c r="G29" s="67">
        <f>(G23+G24+G25+G26+G27+G28)*5</f>
        <v>0</v>
      </c>
      <c r="H29" s="68">
        <f>C29+D29+E29+-F29-G29</f>
        <v>409.34000000000003</v>
      </c>
    </row>
    <row r="30" spans="1:8" ht="15.75" thickBot="1">
      <c r="A30" s="69"/>
      <c r="B30" s="70"/>
      <c r="C30" s="71"/>
      <c r="D30" s="72">
        <f>D29/5</f>
        <v>22</v>
      </c>
      <c r="E30" s="73"/>
      <c r="F30" s="73"/>
      <c r="G30" s="73"/>
      <c r="H30" s="74">
        <f>H23+H24+H25+H26+H27+H28</f>
        <v>409.34000000000003</v>
      </c>
    </row>
    <row r="32" spans="1:8" ht="15">
      <c r="A32" s="1"/>
      <c r="B32" s="1"/>
      <c r="C32" s="1"/>
      <c r="D32" s="1"/>
      <c r="E32" s="1"/>
      <c r="F32" s="1"/>
      <c r="G32" s="1"/>
      <c r="H32" s="1"/>
    </row>
    <row r="33" ht="19.5" thickBot="1">
      <c r="A33" s="9" t="s">
        <v>13</v>
      </c>
    </row>
    <row r="34" spans="1:8" ht="15">
      <c r="A34" s="52" t="s">
        <v>22</v>
      </c>
      <c r="B34" s="53" t="s">
        <v>23</v>
      </c>
      <c r="C34" s="54" t="s">
        <v>24</v>
      </c>
      <c r="D34" s="53" t="s">
        <v>1</v>
      </c>
      <c r="E34" s="55" t="s">
        <v>25</v>
      </c>
      <c r="F34" s="55" t="s">
        <v>26</v>
      </c>
      <c r="G34" s="55" t="s">
        <v>27</v>
      </c>
      <c r="H34" s="56" t="s">
        <v>28</v>
      </c>
    </row>
    <row r="35" spans="1:8" ht="15">
      <c r="A35" s="57" t="s">
        <v>65</v>
      </c>
      <c r="B35" s="58">
        <v>6</v>
      </c>
      <c r="C35" s="59">
        <v>48.87</v>
      </c>
      <c r="D35" s="60"/>
      <c r="E35" s="61"/>
      <c r="F35" s="61"/>
      <c r="G35" s="61"/>
      <c r="H35" s="62">
        <f aca="true" t="shared" si="3" ref="H35:H40">C35+D35*5+E35*10+-F35*10-G35*5</f>
        <v>48.87</v>
      </c>
    </row>
    <row r="36" spans="1:8" ht="15">
      <c r="A36" s="57"/>
      <c r="B36" s="58">
        <v>7</v>
      </c>
      <c r="C36" s="59">
        <v>45.03</v>
      </c>
      <c r="D36" s="60"/>
      <c r="E36" s="61"/>
      <c r="F36" s="61"/>
      <c r="G36" s="61"/>
      <c r="H36" s="62">
        <f t="shared" si="3"/>
        <v>45.03</v>
      </c>
    </row>
    <row r="37" spans="1:8" ht="15">
      <c r="A37" s="57"/>
      <c r="B37" s="58">
        <v>8</v>
      </c>
      <c r="C37" s="59">
        <v>39.56</v>
      </c>
      <c r="D37" s="60">
        <v>2</v>
      </c>
      <c r="E37" s="61"/>
      <c r="F37" s="61"/>
      <c r="G37" s="61"/>
      <c r="H37" s="62">
        <f t="shared" si="3"/>
        <v>49.56</v>
      </c>
    </row>
    <row r="38" spans="1:8" ht="15">
      <c r="A38" s="57"/>
      <c r="B38" s="58">
        <v>9</v>
      </c>
      <c r="C38" s="59">
        <v>46.44</v>
      </c>
      <c r="D38" s="60">
        <v>1</v>
      </c>
      <c r="E38" s="61"/>
      <c r="F38" s="61"/>
      <c r="G38" s="61"/>
      <c r="H38" s="62">
        <f t="shared" si="3"/>
        <v>51.44</v>
      </c>
    </row>
    <row r="39" spans="1:8" ht="15">
      <c r="A39" s="57"/>
      <c r="B39" s="58">
        <v>10</v>
      </c>
      <c r="C39" s="59">
        <v>39.52</v>
      </c>
      <c r="D39" s="60">
        <v>1</v>
      </c>
      <c r="E39" s="61"/>
      <c r="F39" s="61"/>
      <c r="G39" s="61"/>
      <c r="H39" s="62">
        <f t="shared" si="3"/>
        <v>44.52</v>
      </c>
    </row>
    <row r="40" spans="1:8" ht="15">
      <c r="A40" s="57"/>
      <c r="B40" s="58"/>
      <c r="C40" s="59"/>
      <c r="D40" s="60"/>
      <c r="E40" s="61"/>
      <c r="F40" s="61"/>
      <c r="G40" s="61"/>
      <c r="H40" s="62">
        <f t="shared" si="3"/>
        <v>0</v>
      </c>
    </row>
    <row r="41" spans="1:8" ht="15.75" thickBot="1">
      <c r="A41" s="63" t="s">
        <v>30</v>
      </c>
      <c r="B41" s="64"/>
      <c r="C41" s="65">
        <f>C35+C36+C37+C38+C39+C40</f>
        <v>219.42000000000002</v>
      </c>
      <c r="D41" s="66">
        <f>(D35+D36+D37+D38+D39+D40)*5</f>
        <v>20</v>
      </c>
      <c r="E41" s="67">
        <f>(E35+E36+E37+E38+E39+E40)*10</f>
        <v>0</v>
      </c>
      <c r="F41" s="67">
        <f>(F35+F36+F37+F38+F39+F40)*10</f>
        <v>0</v>
      </c>
      <c r="G41" s="67">
        <f>(G35+G36+G37+G38+G39+G40)*5</f>
        <v>0</v>
      </c>
      <c r="H41" s="68">
        <f>C41+D41+E41+-F41-G41</f>
        <v>239.42000000000002</v>
      </c>
    </row>
    <row r="42" spans="1:8" ht="15.75" thickBot="1">
      <c r="A42" s="69"/>
      <c r="B42" s="70"/>
      <c r="C42" s="71"/>
      <c r="D42" s="72">
        <f>D41/5</f>
        <v>4</v>
      </c>
      <c r="E42" s="73"/>
      <c r="F42" s="73"/>
      <c r="G42" s="73"/>
      <c r="H42" s="74">
        <f>H35+H36+H37+H38+H39+H40</f>
        <v>239.42000000000002</v>
      </c>
    </row>
    <row r="43" spans="1:8" ht="15.75" thickBot="1">
      <c r="A43" s="75"/>
      <c r="B43" s="5"/>
      <c r="C43" s="4"/>
      <c r="D43" s="5"/>
      <c r="E43" s="3"/>
      <c r="F43" s="3"/>
      <c r="G43" s="3"/>
      <c r="H43" s="4"/>
    </row>
    <row r="44" spans="1:8" ht="15">
      <c r="A44" s="52" t="s">
        <v>22</v>
      </c>
      <c r="B44" s="53" t="s">
        <v>23</v>
      </c>
      <c r="C44" s="54" t="s">
        <v>24</v>
      </c>
      <c r="D44" s="53" t="s">
        <v>1</v>
      </c>
      <c r="E44" s="55" t="s">
        <v>25</v>
      </c>
      <c r="F44" s="55" t="s">
        <v>26</v>
      </c>
      <c r="G44" s="55" t="s">
        <v>27</v>
      </c>
      <c r="H44" s="56" t="s">
        <v>28</v>
      </c>
    </row>
    <row r="45" spans="1:8" ht="15">
      <c r="A45" s="57" t="s">
        <v>66</v>
      </c>
      <c r="B45" s="58">
        <v>6</v>
      </c>
      <c r="C45" s="59">
        <v>49.1</v>
      </c>
      <c r="D45" s="60"/>
      <c r="E45" s="61"/>
      <c r="F45" s="61"/>
      <c r="G45" s="61"/>
      <c r="H45" s="62">
        <f aca="true" t="shared" si="4" ref="H45:H50">C45+D45*5+E45*10+-F45*10-G45*5</f>
        <v>49.1</v>
      </c>
    </row>
    <row r="46" spans="1:8" ht="15">
      <c r="A46" s="57"/>
      <c r="B46" s="58">
        <v>7</v>
      </c>
      <c r="C46" s="59">
        <v>42.35</v>
      </c>
      <c r="D46" s="60">
        <v>1</v>
      </c>
      <c r="E46" s="61"/>
      <c r="F46" s="61"/>
      <c r="G46" s="61"/>
      <c r="H46" s="62">
        <f t="shared" si="4"/>
        <v>47.35</v>
      </c>
    </row>
    <row r="47" spans="1:8" ht="15">
      <c r="A47" s="57"/>
      <c r="B47" s="58">
        <v>8</v>
      </c>
      <c r="C47" s="59">
        <v>49.47</v>
      </c>
      <c r="D47" s="60">
        <v>2</v>
      </c>
      <c r="E47" s="61"/>
      <c r="F47" s="61"/>
      <c r="G47" s="61"/>
      <c r="H47" s="62">
        <f t="shared" si="4"/>
        <v>59.47</v>
      </c>
    </row>
    <row r="48" spans="1:8" ht="15">
      <c r="A48" s="57"/>
      <c r="B48" s="58">
        <v>9</v>
      </c>
      <c r="C48" s="59">
        <v>47.07</v>
      </c>
      <c r="D48" s="60"/>
      <c r="E48" s="61"/>
      <c r="F48" s="61"/>
      <c r="G48" s="61"/>
      <c r="H48" s="62">
        <f t="shared" si="4"/>
        <v>47.07</v>
      </c>
    </row>
    <row r="49" spans="1:8" ht="15">
      <c r="A49" s="57"/>
      <c r="B49" s="58">
        <v>10</v>
      </c>
      <c r="C49" s="59">
        <v>40.34</v>
      </c>
      <c r="D49" s="60">
        <v>3</v>
      </c>
      <c r="E49" s="61"/>
      <c r="F49" s="61"/>
      <c r="G49" s="61"/>
      <c r="H49" s="62">
        <f t="shared" si="4"/>
        <v>55.34</v>
      </c>
    </row>
    <row r="50" spans="1:8" ht="15">
      <c r="A50" s="57"/>
      <c r="B50" s="58"/>
      <c r="C50" s="59"/>
      <c r="D50" s="60"/>
      <c r="E50" s="61"/>
      <c r="F50" s="61"/>
      <c r="G50" s="61"/>
      <c r="H50" s="62">
        <f t="shared" si="4"/>
        <v>0</v>
      </c>
    </row>
    <row r="51" spans="1:8" ht="15.75" thickBot="1">
      <c r="A51" s="63" t="s">
        <v>30</v>
      </c>
      <c r="B51" s="64"/>
      <c r="C51" s="65">
        <f>C45+C46+C47+C48+C49+C50</f>
        <v>228.33</v>
      </c>
      <c r="D51" s="66">
        <f>(D45+D46+D47+D48+D49+D50)*5</f>
        <v>30</v>
      </c>
      <c r="E51" s="67">
        <f>(E45+E46+E47+E48+E49+E50)*10</f>
        <v>0</v>
      </c>
      <c r="F51" s="67">
        <f>(F45+F46+F47+F48+F49+F50)*10</f>
        <v>0</v>
      </c>
      <c r="G51" s="67">
        <f>(G45+G46+G47+G48+G49+G50)*5</f>
        <v>0</v>
      </c>
      <c r="H51" s="68">
        <f>C51+D51+E51+-F51-G51</f>
        <v>258.33000000000004</v>
      </c>
    </row>
    <row r="52" spans="1:8" ht="15.75" thickBot="1">
      <c r="A52" s="69"/>
      <c r="B52" s="70"/>
      <c r="C52" s="71"/>
      <c r="D52" s="72">
        <f>D51/5</f>
        <v>6</v>
      </c>
      <c r="E52" s="73"/>
      <c r="F52" s="73"/>
      <c r="G52" s="73"/>
      <c r="H52" s="74">
        <f>H45+H46+H47+H48+H49+H50</f>
        <v>258.33000000000004</v>
      </c>
    </row>
    <row r="53" spans="1:8" ht="15.75" thickBot="1">
      <c r="A53" s="75"/>
      <c r="B53" s="5"/>
      <c r="C53" s="4"/>
      <c r="D53" s="5"/>
      <c r="E53" s="3"/>
      <c r="F53" s="3"/>
      <c r="G53" s="3"/>
      <c r="H53" s="4"/>
    </row>
    <row r="54" spans="1:8" ht="15">
      <c r="A54" s="52" t="s">
        <v>22</v>
      </c>
      <c r="B54" s="53" t="s">
        <v>23</v>
      </c>
      <c r="C54" s="54" t="s">
        <v>24</v>
      </c>
      <c r="D54" s="53" t="s">
        <v>1</v>
      </c>
      <c r="E54" s="55" t="s">
        <v>25</v>
      </c>
      <c r="F54" s="55" t="s">
        <v>26</v>
      </c>
      <c r="G54" s="55" t="s">
        <v>27</v>
      </c>
      <c r="H54" s="56" t="s">
        <v>28</v>
      </c>
    </row>
    <row r="55" spans="1:8" ht="15">
      <c r="A55" s="57" t="s">
        <v>67</v>
      </c>
      <c r="B55" s="58">
        <v>6</v>
      </c>
      <c r="C55" s="59">
        <v>48.53</v>
      </c>
      <c r="D55" s="60">
        <v>1</v>
      </c>
      <c r="E55" s="61"/>
      <c r="F55" s="61"/>
      <c r="G55" s="61"/>
      <c r="H55" s="62">
        <f aca="true" t="shared" si="5" ref="H55:H60">C55+D55*5+E55*10+-F55*10-G55*5</f>
        <v>53.53</v>
      </c>
    </row>
    <row r="56" spans="1:8" ht="15">
      <c r="A56" s="57"/>
      <c r="B56" s="58">
        <v>7</v>
      </c>
      <c r="C56" s="59">
        <v>46.91</v>
      </c>
      <c r="D56" s="60">
        <v>3</v>
      </c>
      <c r="E56" s="61"/>
      <c r="F56" s="61"/>
      <c r="G56" s="61"/>
      <c r="H56" s="62">
        <f t="shared" si="5"/>
        <v>61.91</v>
      </c>
    </row>
    <row r="57" spans="1:8" ht="15">
      <c r="A57" s="57"/>
      <c r="B57" s="58">
        <v>8</v>
      </c>
      <c r="C57" s="59">
        <v>45.88</v>
      </c>
      <c r="D57" s="60">
        <v>3</v>
      </c>
      <c r="E57" s="61"/>
      <c r="F57" s="61"/>
      <c r="G57" s="61"/>
      <c r="H57" s="62">
        <f t="shared" si="5"/>
        <v>60.88</v>
      </c>
    </row>
    <row r="58" spans="1:8" ht="15">
      <c r="A58" s="57"/>
      <c r="B58" s="58">
        <v>9</v>
      </c>
      <c r="C58" s="59">
        <v>41.76</v>
      </c>
      <c r="D58" s="60"/>
      <c r="E58" s="61"/>
      <c r="F58" s="61"/>
      <c r="G58" s="61"/>
      <c r="H58" s="62">
        <f t="shared" si="5"/>
        <v>41.76</v>
      </c>
    </row>
    <row r="59" spans="1:8" ht="15">
      <c r="A59" s="57"/>
      <c r="B59" s="58">
        <v>10</v>
      </c>
      <c r="C59" s="59">
        <v>52.16</v>
      </c>
      <c r="D59" s="60">
        <v>3</v>
      </c>
      <c r="E59" s="61"/>
      <c r="F59" s="61"/>
      <c r="G59" s="61"/>
      <c r="H59" s="62">
        <f t="shared" si="5"/>
        <v>67.16</v>
      </c>
    </row>
    <row r="60" spans="1:8" ht="15">
      <c r="A60" s="57"/>
      <c r="B60" s="58"/>
      <c r="C60" s="59"/>
      <c r="D60" s="60"/>
      <c r="E60" s="61"/>
      <c r="F60" s="61"/>
      <c r="G60" s="61"/>
      <c r="H60" s="62">
        <f t="shared" si="5"/>
        <v>0</v>
      </c>
    </row>
    <row r="61" spans="1:8" ht="15.75" thickBot="1">
      <c r="A61" s="63" t="s">
        <v>30</v>
      </c>
      <c r="B61" s="64"/>
      <c r="C61" s="65">
        <f>C55+C56+C57+C58+C59+C60</f>
        <v>235.23999999999998</v>
      </c>
      <c r="D61" s="66">
        <f>(D55+D56+D57+D58+D59+D60)*5</f>
        <v>50</v>
      </c>
      <c r="E61" s="67">
        <f>(E55+E56+E57+E58+E59+E60)*10</f>
        <v>0</v>
      </c>
      <c r="F61" s="67">
        <f>(F55+F56+F57+F58+F59+F60)*10</f>
        <v>0</v>
      </c>
      <c r="G61" s="67">
        <f>(G55+G56+G57+G58+G59+G60)*5</f>
        <v>0</v>
      </c>
      <c r="H61" s="68">
        <f>C61+D61+E61+-F61-G61</f>
        <v>285.24</v>
      </c>
    </row>
    <row r="62" spans="1:8" ht="15.75" thickBot="1">
      <c r="A62" s="69"/>
      <c r="B62" s="70"/>
      <c r="C62" s="71"/>
      <c r="D62" s="72">
        <f>D61/5</f>
        <v>10</v>
      </c>
      <c r="E62" s="73"/>
      <c r="F62" s="73"/>
      <c r="G62" s="73"/>
      <c r="H62" s="74">
        <f>H55+H56+H57+H58+H59+H60</f>
        <v>285.24</v>
      </c>
    </row>
    <row r="64" spans="1:8" ht="15">
      <c r="A64" s="1"/>
      <c r="B64" s="1"/>
      <c r="C64" s="1"/>
      <c r="D64" s="1"/>
      <c r="E64" s="1"/>
      <c r="F64" s="1"/>
      <c r="G64" s="1"/>
      <c r="H64" s="1"/>
    </row>
    <row r="65" ht="19.5" thickBot="1">
      <c r="A65" s="9" t="s">
        <v>3</v>
      </c>
    </row>
    <row r="66" spans="1:8" ht="15">
      <c r="A66" s="52" t="s">
        <v>22</v>
      </c>
      <c r="B66" s="53" t="s">
        <v>23</v>
      </c>
      <c r="C66" s="54" t="s">
        <v>24</v>
      </c>
      <c r="D66" s="53" t="s">
        <v>1</v>
      </c>
      <c r="E66" s="55" t="s">
        <v>25</v>
      </c>
      <c r="F66" s="55" t="s">
        <v>26</v>
      </c>
      <c r="G66" s="55" t="s">
        <v>27</v>
      </c>
      <c r="H66" s="56" t="s">
        <v>28</v>
      </c>
    </row>
    <row r="67" spans="1:8" ht="15">
      <c r="A67" s="57" t="s">
        <v>68</v>
      </c>
      <c r="B67" s="58">
        <v>6</v>
      </c>
      <c r="C67" s="59">
        <v>49.8</v>
      </c>
      <c r="D67" s="60">
        <v>4</v>
      </c>
      <c r="E67" s="61"/>
      <c r="F67" s="61"/>
      <c r="G67" s="61"/>
      <c r="H67" s="62">
        <f aca="true" t="shared" si="6" ref="H67:H72">C67+D67*5+E67*10+-F67*10-G67*5</f>
        <v>69.8</v>
      </c>
    </row>
    <row r="68" spans="1:8" ht="15">
      <c r="A68" s="57"/>
      <c r="B68" s="58">
        <v>7</v>
      </c>
      <c r="C68" s="59">
        <v>41.15</v>
      </c>
      <c r="D68" s="60">
        <v>1</v>
      </c>
      <c r="E68" s="61"/>
      <c r="F68" s="61"/>
      <c r="G68" s="61"/>
      <c r="H68" s="62">
        <f t="shared" si="6"/>
        <v>46.15</v>
      </c>
    </row>
    <row r="69" spans="1:8" ht="15">
      <c r="A69" s="57"/>
      <c r="B69" s="58">
        <v>8</v>
      </c>
      <c r="C69" s="59">
        <v>35.32</v>
      </c>
      <c r="D69" s="60">
        <v>3</v>
      </c>
      <c r="E69" s="61"/>
      <c r="F69" s="61"/>
      <c r="G69" s="61"/>
      <c r="H69" s="62">
        <f t="shared" si="6"/>
        <v>50.32</v>
      </c>
    </row>
    <row r="70" spans="1:8" ht="15">
      <c r="A70" s="57"/>
      <c r="B70" s="58">
        <v>9</v>
      </c>
      <c r="C70" s="59">
        <v>35</v>
      </c>
      <c r="D70" s="60">
        <v>5</v>
      </c>
      <c r="E70" s="61"/>
      <c r="F70" s="61"/>
      <c r="G70" s="61"/>
      <c r="H70" s="62">
        <f t="shared" si="6"/>
        <v>60</v>
      </c>
    </row>
    <row r="71" spans="1:8" ht="15">
      <c r="A71" s="57"/>
      <c r="B71" s="58">
        <v>10</v>
      </c>
      <c r="C71" s="59">
        <v>41.01</v>
      </c>
      <c r="D71" s="60"/>
      <c r="E71" s="61"/>
      <c r="F71" s="61"/>
      <c r="G71" s="61"/>
      <c r="H71" s="62">
        <f t="shared" si="6"/>
        <v>41.01</v>
      </c>
    </row>
    <row r="72" spans="1:8" ht="15">
      <c r="A72" s="57"/>
      <c r="B72" s="58"/>
      <c r="C72" s="59"/>
      <c r="D72" s="60"/>
      <c r="E72" s="61"/>
      <c r="F72" s="61"/>
      <c r="G72" s="61"/>
      <c r="H72" s="62">
        <f t="shared" si="6"/>
        <v>0</v>
      </c>
    </row>
    <row r="73" spans="1:8" ht="15.75" thickBot="1">
      <c r="A73" s="63" t="s">
        <v>30</v>
      </c>
      <c r="B73" s="64"/>
      <c r="C73" s="65">
        <f>C67+C68+C69+C70+C71+C72</f>
        <v>202.27999999999997</v>
      </c>
      <c r="D73" s="66">
        <f>(D67+D68+D69+D70+D71+D72)*5</f>
        <v>65</v>
      </c>
      <c r="E73" s="67">
        <f>(E67+E68+E69+E70+E71+E72)*10</f>
        <v>0</v>
      </c>
      <c r="F73" s="67">
        <f>(F67+F68+F69+F70+F71+F72)*10</f>
        <v>0</v>
      </c>
      <c r="G73" s="67">
        <f>(G67+G68+G69+G70+G71+G72)*5</f>
        <v>0</v>
      </c>
      <c r="H73" s="68">
        <f>C73+D73+E73+-F73-G73</f>
        <v>267.28</v>
      </c>
    </row>
    <row r="74" spans="1:8" ht="15.75" thickBot="1">
      <c r="A74" s="69"/>
      <c r="B74" s="70"/>
      <c r="C74" s="71"/>
      <c r="D74" s="72">
        <f>D73/5</f>
        <v>13</v>
      </c>
      <c r="E74" s="73"/>
      <c r="F74" s="73"/>
      <c r="G74" s="73"/>
      <c r="H74" s="74">
        <f>H67+H68+H69+H70+H71+H72</f>
        <v>267.28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ht="19.5" thickBot="1">
      <c r="A77" s="9" t="s">
        <v>14</v>
      </c>
    </row>
    <row r="78" spans="1:8" ht="15">
      <c r="A78" s="52" t="s">
        <v>22</v>
      </c>
      <c r="B78" s="53" t="s">
        <v>23</v>
      </c>
      <c r="C78" s="54" t="s">
        <v>24</v>
      </c>
      <c r="D78" s="53" t="s">
        <v>1</v>
      </c>
      <c r="E78" s="55" t="s">
        <v>25</v>
      </c>
      <c r="F78" s="55" t="s">
        <v>26</v>
      </c>
      <c r="G78" s="55" t="s">
        <v>27</v>
      </c>
      <c r="H78" s="56" t="s">
        <v>28</v>
      </c>
    </row>
    <row r="79" spans="1:8" ht="15">
      <c r="A79" s="57" t="s">
        <v>69</v>
      </c>
      <c r="B79" s="58">
        <v>6</v>
      </c>
      <c r="C79" s="59">
        <v>38.6</v>
      </c>
      <c r="D79" s="60"/>
      <c r="E79" s="61"/>
      <c r="F79" s="61"/>
      <c r="G79" s="61"/>
      <c r="H79" s="62">
        <f aca="true" t="shared" si="7" ref="H79:H84">C79+D79*5+E79*10+-F79*10-G79*5</f>
        <v>38.6</v>
      </c>
    </row>
    <row r="80" spans="1:8" ht="15">
      <c r="A80" s="57"/>
      <c r="B80" s="58">
        <v>7</v>
      </c>
      <c r="C80" s="59">
        <v>31.59</v>
      </c>
      <c r="D80" s="60">
        <v>1</v>
      </c>
      <c r="E80" s="61"/>
      <c r="F80" s="61"/>
      <c r="G80" s="61"/>
      <c r="H80" s="62">
        <f t="shared" si="7"/>
        <v>36.59</v>
      </c>
    </row>
    <row r="81" spans="1:8" ht="15">
      <c r="A81" s="57"/>
      <c r="B81" s="58">
        <v>8</v>
      </c>
      <c r="C81" s="59">
        <v>35.23</v>
      </c>
      <c r="D81" s="60">
        <v>3</v>
      </c>
      <c r="E81" s="61"/>
      <c r="F81" s="61"/>
      <c r="G81" s="61"/>
      <c r="H81" s="62">
        <f t="shared" si="7"/>
        <v>50.23</v>
      </c>
    </row>
    <row r="82" spans="1:8" ht="15">
      <c r="A82" s="57"/>
      <c r="B82" s="58">
        <v>9</v>
      </c>
      <c r="C82" s="59">
        <v>30.38</v>
      </c>
      <c r="D82" s="60">
        <v>1</v>
      </c>
      <c r="E82" s="61"/>
      <c r="F82" s="61"/>
      <c r="G82" s="61"/>
      <c r="H82" s="62">
        <f t="shared" si="7"/>
        <v>35.379999999999995</v>
      </c>
    </row>
    <row r="83" spans="1:8" ht="15">
      <c r="A83" s="57"/>
      <c r="B83" s="58">
        <v>10</v>
      </c>
      <c r="C83" s="59">
        <v>37.52</v>
      </c>
      <c r="D83" s="60">
        <v>1</v>
      </c>
      <c r="E83" s="61"/>
      <c r="F83" s="61"/>
      <c r="G83" s="61"/>
      <c r="H83" s="62">
        <f t="shared" si="7"/>
        <v>42.52</v>
      </c>
    </row>
    <row r="84" spans="1:8" ht="15">
      <c r="A84" s="57"/>
      <c r="B84" s="58"/>
      <c r="C84" s="59"/>
      <c r="D84" s="60"/>
      <c r="E84" s="61"/>
      <c r="F84" s="61"/>
      <c r="G84" s="61"/>
      <c r="H84" s="62">
        <f t="shared" si="7"/>
        <v>0</v>
      </c>
    </row>
    <row r="85" spans="1:8" ht="15.75" thickBot="1">
      <c r="A85" s="63" t="s">
        <v>30</v>
      </c>
      <c r="B85" s="64"/>
      <c r="C85" s="65">
        <f>C79+C80+C81+C82+C83+C84</f>
        <v>173.32</v>
      </c>
      <c r="D85" s="66">
        <f>(D79+D80+D81+D82+D83+D84)*5</f>
        <v>30</v>
      </c>
      <c r="E85" s="67">
        <f>(E79+E80+E81+E82+E83+E84)*10</f>
        <v>0</v>
      </c>
      <c r="F85" s="67">
        <f>(F79+F80+F81+F82+F83+F84)*10</f>
        <v>0</v>
      </c>
      <c r="G85" s="67">
        <f>(G79+G80+G81+G82+G83+G84)*5</f>
        <v>0</v>
      </c>
      <c r="H85" s="68">
        <f>C85+D85+E85+-F85-G85</f>
        <v>203.32</v>
      </c>
    </row>
    <row r="86" spans="1:8" ht="15.75" thickBot="1">
      <c r="A86" s="69"/>
      <c r="B86" s="70"/>
      <c r="C86" s="71"/>
      <c r="D86" s="72">
        <f>D85/5</f>
        <v>6</v>
      </c>
      <c r="E86" s="73"/>
      <c r="F86" s="73"/>
      <c r="G86" s="73"/>
      <c r="H86" s="74">
        <f>H79+H80+H81+H82+H83+H84</f>
        <v>203.32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2007-04-02T05:33:32Z</dcterms:created>
  <dcterms:modified xsi:type="dcterms:W3CDTF">2008-02-04T01:17:39Z</dcterms:modified>
  <cp:category/>
  <cp:version/>
  <cp:contentType/>
  <cp:contentStatus/>
</cp:coreProperties>
</file>